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"/>
    </mc:Choice>
  </mc:AlternateContent>
  <bookViews>
    <workbookView xWindow="120" yWindow="36" windowWidth="12120" windowHeight="8736"/>
  </bookViews>
  <sheets>
    <sheet name="BALSI" sheetId="2" r:id="rId1"/>
    <sheet name="PYG" sheetId="3" r:id="rId2"/>
    <sheet name="Hoja4" sheetId="4" r:id="rId3"/>
    <sheet name="Hoja5" sheetId="5" r:id="rId4"/>
    <sheet name="Hoja6" sheetId="6" r:id="rId5"/>
    <sheet name="Hoja7" sheetId="7" r:id="rId6"/>
    <sheet name="Hoja8" sheetId="8" r:id="rId7"/>
    <sheet name="Hoja9" sheetId="9" r:id="rId8"/>
    <sheet name="Hoja10" sheetId="10" r:id="rId9"/>
    <sheet name="Hoja11" sheetId="11" r:id="rId10"/>
    <sheet name="Hoja12" sheetId="12" r:id="rId11"/>
    <sheet name="Hoja13" sheetId="13" r:id="rId12"/>
    <sheet name="Hoja14" sheetId="14" r:id="rId13"/>
    <sheet name="Hoja15" sheetId="15" r:id="rId14"/>
    <sheet name="Hoja16" sheetId="16" r:id="rId15"/>
  </sheets>
  <definedNames>
    <definedName name="_xlnm.Print_Titles" localSheetId="0">BALSI!#REF!</definedName>
  </definedNames>
  <calcPr calcId="152511" concurrentCalc="0"/>
</workbook>
</file>

<file path=xl/calcChain.xml><?xml version="1.0" encoding="utf-8"?>
<calcChain xmlns="http://schemas.openxmlformats.org/spreadsheetml/2006/main">
  <c r="C25" i="2" l="1"/>
  <c r="C23" i="2"/>
  <c r="C31" i="2"/>
  <c r="C15" i="2"/>
  <c r="D23" i="2"/>
  <c r="D31" i="2"/>
  <c r="D15" i="2"/>
  <c r="C52" i="2"/>
  <c r="C59" i="2"/>
  <c r="C44" i="2"/>
  <c r="D52" i="2"/>
  <c r="D59" i="2"/>
  <c r="D44" i="2"/>
  <c r="C70" i="2"/>
  <c r="D70" i="2"/>
  <c r="C89" i="2"/>
  <c r="C83" i="2"/>
  <c r="D89" i="2"/>
  <c r="D83" i="2"/>
  <c r="C97" i="2"/>
  <c r="D97" i="2"/>
  <c r="C111" i="2"/>
  <c r="C126" i="2"/>
  <c r="D126" i="2"/>
  <c r="C140" i="2"/>
  <c r="D140" i="2"/>
  <c r="E9" i="3"/>
  <c r="F9" i="3"/>
  <c r="B17" i="3"/>
  <c r="C17" i="3"/>
  <c r="B25" i="3"/>
  <c r="C25" i="3"/>
  <c r="B32" i="3"/>
  <c r="C32" i="3"/>
  <c r="B46" i="3"/>
  <c r="C46" i="3"/>
  <c r="E46" i="3"/>
  <c r="F46" i="3"/>
  <c r="B63" i="3"/>
  <c r="C63" i="3"/>
  <c r="B82" i="3"/>
  <c r="B90" i="3"/>
  <c r="C90" i="3"/>
  <c r="E90" i="3"/>
</calcChain>
</file>

<file path=xl/sharedStrings.xml><?xml version="1.0" encoding="utf-8"?>
<sst xmlns="http://schemas.openxmlformats.org/spreadsheetml/2006/main" count="193" uniqueCount="170">
  <si>
    <t>FUNDACIO APEL-LES FENOSA</t>
  </si>
  <si>
    <t>Balanç de situació ( abans de l'aplicació dels resultats )</t>
  </si>
  <si>
    <t>Exercici</t>
  </si>
  <si>
    <t>ACTIU</t>
  </si>
  <si>
    <t>A. Fundadors per desemborsaments no exigits</t>
  </si>
  <si>
    <t>B. Immobilitzat</t>
  </si>
  <si>
    <t>I.Despeses d'establiment</t>
  </si>
  <si>
    <t>II.Immoibilitzat immaterials</t>
  </si>
  <si>
    <t>III.Béns del patrimoni històric i cultural</t>
  </si>
  <si>
    <t>IV.Altres immobilitzacions materials</t>
  </si>
  <si>
    <t>1.Terrenys i construccions</t>
  </si>
  <si>
    <t>3. Biblioteca</t>
  </si>
  <si>
    <t>4. Museus</t>
  </si>
  <si>
    <t>5. Obres en curs</t>
  </si>
  <si>
    <t>6. Fons d'art (obra Apel-les Fenosa)</t>
  </si>
  <si>
    <t>V.Immobilitzacions financeres</t>
  </si>
  <si>
    <t>1, Participacions en societats mercantils del grup i associades</t>
  </si>
  <si>
    <t>2, Valors de renda fixe d'entitats del grup i associades</t>
  </si>
  <si>
    <t>3, Crèdits a entitats del grup i associades</t>
  </si>
  <si>
    <t>4. Interessos d'inversions financeres en entitats del grup i assocaides</t>
  </si>
  <si>
    <t>5.Cartera de valors a llarg termini</t>
  </si>
  <si>
    <t>6.Altres crèdits</t>
  </si>
  <si>
    <t>7.Crèdits als treballadors empleats</t>
  </si>
  <si>
    <t>8.Dipòsits i fiances constituides a llarg termini</t>
  </si>
  <si>
    <t>9.Provisions</t>
  </si>
  <si>
    <t>C.Despeses a distribuir en diversos exercicis</t>
  </si>
  <si>
    <t>D.Actiu circulant</t>
  </si>
  <si>
    <t>I.Fundadors per desemborsaments exigits</t>
  </si>
  <si>
    <t>II.Existències</t>
  </si>
  <si>
    <t>III.Usuaris,patrocinadors i altres deutors de les activitats</t>
  </si>
  <si>
    <t>IV.Altres deutors</t>
  </si>
  <si>
    <t>1.Entitats del grup i associades,deutors</t>
  </si>
  <si>
    <t>2.Deutors diversos</t>
  </si>
  <si>
    <t>3.Treballadors empleats</t>
  </si>
  <si>
    <t>4.Administracions Públiques</t>
  </si>
  <si>
    <t>5.Provisions</t>
  </si>
  <si>
    <t>V.Inversions financeres temporals</t>
  </si>
  <si>
    <t>1.Participacions en societats mercantils del grup i associades</t>
  </si>
  <si>
    <t>2.Valors de renda fixa d'entitats del grup i associades</t>
  </si>
  <si>
    <t>3.Crèdits a entitats del grup i associades.</t>
  </si>
  <si>
    <t>5.Cartera de valors a curt termini</t>
  </si>
  <si>
    <t>VI.Tresoreria</t>
  </si>
  <si>
    <t>VII. Ajustaments per periodificació</t>
  </si>
  <si>
    <t>TOTAL GENERAL (A+B+C+D)</t>
  </si>
  <si>
    <t>PASSIU</t>
  </si>
  <si>
    <t>A.Fons Propis</t>
  </si>
  <si>
    <t>II.Reserva de revalorizació</t>
  </si>
  <si>
    <t>III.Excedents d'exercicis anteriors</t>
  </si>
  <si>
    <t>1.Romanent</t>
  </si>
  <si>
    <t>2.Excedents negatius d'exercicis anteriors</t>
  </si>
  <si>
    <t>IV.Excedents pendents d'aplicació en antivit.fundacion.</t>
  </si>
  <si>
    <t>V.Excedents de l'exercici (positiu o negatiu)</t>
  </si>
  <si>
    <t>1.Subvencions, donacions i llegats de capital.</t>
  </si>
  <si>
    <t>2.Diferències positives de canvi</t>
  </si>
  <si>
    <t>3.Altres ingressos a distribuir en diversos exercicis</t>
  </si>
  <si>
    <t>C.Provisions per a riscos i despeses</t>
  </si>
  <si>
    <t>D.Creditors a llarg termini</t>
  </si>
  <si>
    <t>I.Deutes amb entitats de crèdit</t>
  </si>
  <si>
    <t>II.Deutes amb entitas del grup i associades</t>
  </si>
  <si>
    <t>III.Altres creditors</t>
  </si>
  <si>
    <t>1.Deutes representats per efectes a pagar</t>
  </si>
  <si>
    <t>2.Altres Deutes</t>
  </si>
  <si>
    <t>3.Proveïdors d'immobilitzat,entitats del grup i associades</t>
  </si>
  <si>
    <t>IV.Desemborsaments pendents sobre accions no exigits</t>
  </si>
  <si>
    <t>E.Creditors a curt termini</t>
  </si>
  <si>
    <t>II.Deutes amb entitats del grup i associades</t>
  </si>
  <si>
    <t>III.Berneficiaris, creditors</t>
  </si>
  <si>
    <t>IV.Proveïdors i altres creditors</t>
  </si>
  <si>
    <t>1.Acomptes usuaris</t>
  </si>
  <si>
    <t>2.Deutes per compres o prestacions de serveis</t>
  </si>
  <si>
    <t>3.Deutes representades per efectes a pagar</t>
  </si>
  <si>
    <t>5.Altres deutes</t>
  </si>
  <si>
    <t>6.Remuneracions pendents de pagament</t>
  </si>
  <si>
    <t>7.Fiances i dipòsits rebuts a curt termini</t>
  </si>
  <si>
    <t>V.Provisions per a altres operacions de les activitats</t>
  </si>
  <si>
    <t>VI.Ajustaments per periodificació</t>
  </si>
  <si>
    <t>Compte de resultats.         FUNDACIO APEL.LES FENOSA</t>
  </si>
  <si>
    <t>DEURE</t>
  </si>
  <si>
    <t>HAVER</t>
  </si>
  <si>
    <t>A) DESPESES</t>
  </si>
  <si>
    <t>B)INGRESSOS</t>
  </si>
  <si>
    <t>1.Ajuts monetaris i altres despeses</t>
  </si>
  <si>
    <t>1.Ingressos de la fundació per les activitats</t>
  </si>
  <si>
    <t xml:space="preserve">   a)Ajuts monetaris</t>
  </si>
  <si>
    <t xml:space="preserve">   a)Ingressos per vendes i prestacions de serveis</t>
  </si>
  <si>
    <t xml:space="preserve">     i altres ingressos periòdics</t>
  </si>
  <si>
    <t xml:space="preserve">   b)Despeses per col.laboracions i per l'exercici del càrrec de patró</t>
  </si>
  <si>
    <t xml:space="preserve">   b)Ingressos de promocions,patrocinadors i col-laboradors</t>
  </si>
  <si>
    <t xml:space="preserve">   c)Reintegrament d'ajuts i assignacions</t>
  </si>
  <si>
    <t xml:space="preserve">   c)Subvencions oficials a les activitats</t>
  </si>
  <si>
    <t xml:space="preserve">   d)Subvencions,donacions i llegats de capital imputats al resultat de l'exercici</t>
  </si>
  <si>
    <t xml:space="preserve">   e)Donacions i altres ingressos per a les activitats</t>
  </si>
  <si>
    <t>2,Aprovisionaments</t>
  </si>
  <si>
    <t xml:space="preserve">   f)Reintegraments de subvencions,donacions i llegats rebuts</t>
  </si>
  <si>
    <t xml:space="preserve">   a)Consums de mercaderies</t>
  </si>
  <si>
    <t xml:space="preserve">   b)Consums de matèries primeres i altres matèries consumibles</t>
  </si>
  <si>
    <t>2.Augment d'existències de productes acabats i en curs de fabricació</t>
  </si>
  <si>
    <t xml:space="preserve">   c)Altres despeses externes</t>
  </si>
  <si>
    <t>3.Altres ingressos</t>
  </si>
  <si>
    <t>3.Reducció d'existències de productes acabats i en curs de fabricació</t>
  </si>
  <si>
    <t xml:space="preserve">   a)Ingressos accesoris i altres de gestió corrent</t>
  </si>
  <si>
    <t>4.Despeses de Personal</t>
  </si>
  <si>
    <t xml:space="preserve">   b)Excès de provisions de riscos i despeses</t>
  </si>
  <si>
    <t xml:space="preserve">   a)Sous i Salaris</t>
  </si>
  <si>
    <t xml:space="preserve">   b)Càrregues socials</t>
  </si>
  <si>
    <t>4.Treballs efectuats per la fundació per a l'immobilitzat</t>
  </si>
  <si>
    <t>5.Dotacions per amortitzacions d'immobilitzat</t>
  </si>
  <si>
    <t>6.Altgres despeses</t>
  </si>
  <si>
    <t xml:space="preserve">   a)Serveis exteriors</t>
  </si>
  <si>
    <t xml:space="preserve">   b)Tributs</t>
  </si>
  <si>
    <t xml:space="preserve">   c)Altres pèrdues de gestió corrent</t>
  </si>
  <si>
    <t xml:space="preserve">   d)Dotació al fons de reversió</t>
  </si>
  <si>
    <t>7.Variació de les provisions de les activitats</t>
  </si>
  <si>
    <t>I.RESULTATS POSITIUS D'EXPLOTACIÓ</t>
  </si>
  <si>
    <t>I.RESULTATS NEGATIUS D'EXPLOTACIO</t>
  </si>
  <si>
    <t>(B1+B2+B3+B4-A1-A2-A3-A4-A5-A6-A7)</t>
  </si>
  <si>
    <t>(A1+A2+A3+A4+A5+A6A7-B1B2+B3+B4)</t>
  </si>
  <si>
    <t>8.Despeses financeres i despeses assimilades</t>
  </si>
  <si>
    <t>5.Ingressos financers</t>
  </si>
  <si>
    <t xml:space="preserve">   a)Ingressos de participacions en capital</t>
  </si>
  <si>
    <t xml:space="preserve">   a)Per interessos de deutes</t>
  </si>
  <si>
    <t xml:space="preserve">   b)Ingressos de valors de renda fixa</t>
  </si>
  <si>
    <t xml:space="preserve">   b)Altres despeses financeres</t>
  </si>
  <si>
    <t xml:space="preserve">   c)Ingressos de crèdits a llarg termini</t>
  </si>
  <si>
    <t xml:space="preserve">   c)Pèrdues d'inversions financeres</t>
  </si>
  <si>
    <t xml:space="preserve">   d)Ingressos de crèdits a curt termini</t>
  </si>
  <si>
    <t>6.Altres interessos i ingressos assimilats</t>
  </si>
  <si>
    <t xml:space="preserve">   a)Altres interessos i ingressos</t>
  </si>
  <si>
    <t>9.Variació de les provisions d'inversions financeres</t>
  </si>
  <si>
    <t xml:space="preserve">  b)Beneficis en inversions financeres</t>
  </si>
  <si>
    <t>10.Diferències negatives de canvi</t>
  </si>
  <si>
    <t>7.Diferències positives de canvi</t>
  </si>
  <si>
    <t>II.RESULTATS FINANCERS POSITIUS</t>
  </si>
  <si>
    <t>II.RESULTATS FINANCERS NEGATIUS</t>
  </si>
  <si>
    <t>(B5+B6+B7-A8-A9-A10)</t>
  </si>
  <si>
    <t>(A8+A9+A10-B5-B6-B7)</t>
  </si>
  <si>
    <t xml:space="preserve">III.RESULTATS POSITIUS DE LES ACTIVITATS </t>
  </si>
  <si>
    <t>III.RESULTATS NEGATIUS DE LES ACTIVITATS ORDINARIES</t>
  </si>
  <si>
    <t>ORDINARIES (AI+AII-BI-BII)</t>
  </si>
  <si>
    <t>(BI+BII-AI-AII)</t>
  </si>
  <si>
    <t>11.Variació de les provisions de l'immobilitzat immaterial i material</t>
  </si>
  <si>
    <t>8.Beneficis en alienació d'immobilitzat,immaterial i material i de les participa -</t>
  </si>
  <si>
    <t>i dels valors negociables a llarg termini</t>
  </si>
  <si>
    <t>cions a llarg termini de societats mercantils del grup i associades</t>
  </si>
  <si>
    <t>12.Pèrdues procedents de l'immobilitzat immaterial i material i de les</t>
  </si>
  <si>
    <t>participacions a llarg termini de societats mercantils del grup i associades</t>
  </si>
  <si>
    <t>13.Despeses estraordinàries</t>
  </si>
  <si>
    <t>9.Ingressos extraordinaris</t>
  </si>
  <si>
    <t>14.Despeses i pèrdues d'altres exercicis</t>
  </si>
  <si>
    <t>10.Ingressos i beneficis d'altres exercicis</t>
  </si>
  <si>
    <t>IV.RESULTATS EXTRAORDINARIS POSITIUS</t>
  </si>
  <si>
    <t>IV.RESULTATS EXTRAORDINARIS NEGATIUS</t>
  </si>
  <si>
    <t>(B8+B9+B10-A11-A12-A13-A14)</t>
  </si>
  <si>
    <t>(A11+A12+A13+A14-B8-B9-B10)</t>
  </si>
  <si>
    <t>V.RESULTATS POSITIUS ABANS D'IMPOSTOS</t>
  </si>
  <si>
    <t>V.RESULTATS NEGATIUS ABANS D'IMPOSTOS</t>
  </si>
  <si>
    <t>(AIII+AIV-BIII-BIV)</t>
  </si>
  <si>
    <t>(BIII+BIV-AIII-AIV)</t>
  </si>
  <si>
    <t>15.Impost sobre societats</t>
  </si>
  <si>
    <t>16.Altres impostos</t>
  </si>
  <si>
    <t>VI.EXCEDENT POSITIU DE L'EXERCICI (ESTALVI)</t>
  </si>
  <si>
    <t>VI. EXCEDENT NEGATIU DE L'EXERCICI (DESESTALVI)</t>
  </si>
  <si>
    <t>(AV-A15-A16)</t>
  </si>
  <si>
    <t>(BV+A15+A16)</t>
  </si>
  <si>
    <t>euros</t>
  </si>
  <si>
    <t>I.Fons dotacionals</t>
  </si>
  <si>
    <t>,</t>
  </si>
  <si>
    <t>B.INGRESSOS A DISTRIBUIR EN VARIS EXERCICIS</t>
  </si>
  <si>
    <t>2. Altres instal-lacions,utillatge i Mobiliari</t>
  </si>
  <si>
    <t>Exercici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</si>
</sst>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</font>
    <font>
      <sz val="12"/>
      <name val="Arial"/>
      <family val="2"/>
    </font>
    <font>
      <b/>
      <sz val="12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sz val="12"/>
      <name val="Arial"/>
    </font>
    <font>
      <sz val="12"/>
      <name val="Arial"/>
    </font>
    <font>
      <b/>
      <i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6" fillId="2" borderId="7" xfId="0" applyFont="1" applyFill="1" applyBorder="1"/>
    <xf numFmtId="0" fontId="5" fillId="2" borderId="0" xfId="0" applyFont="1" applyFill="1" applyBorder="1"/>
    <xf numFmtId="0" fontId="5" fillId="2" borderId="8" xfId="0" applyFont="1" applyFill="1" applyBorder="1"/>
    <xf numFmtId="0" fontId="4" fillId="2" borderId="7" xfId="0" applyFont="1" applyFill="1" applyBorder="1"/>
    <xf numFmtId="0" fontId="6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0" fillId="2" borderId="0" xfId="0" applyFill="1"/>
    <xf numFmtId="0" fontId="0" fillId="2" borderId="4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0" fillId="0" borderId="0" xfId="0" applyNumberFormat="1"/>
    <xf numFmtId="0" fontId="11" fillId="2" borderId="1" xfId="0" applyFont="1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0" fontId="7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0" xfId="0" applyNumberFormat="1" applyFill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2" borderId="7" xfId="0" applyFill="1" applyBorder="1"/>
    <xf numFmtId="3" fontId="0" fillId="2" borderId="0" xfId="0" applyNumberFormat="1" applyFill="1" applyBorder="1"/>
    <xf numFmtId="3" fontId="0" fillId="2" borderId="8" xfId="0" applyNumberFormat="1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9" fillId="2" borderId="1" xfId="0" applyFont="1" applyFill="1" applyBorder="1"/>
    <xf numFmtId="0" fontId="8" fillId="2" borderId="1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8" xfId="0" applyFill="1" applyBorder="1"/>
    <xf numFmtId="0" fontId="0" fillId="0" borderId="7" xfId="0" applyBorder="1"/>
    <xf numFmtId="0" fontId="3" fillId="2" borderId="1" xfId="0" applyFont="1" applyFill="1" applyBorder="1"/>
    <xf numFmtId="0" fontId="10" fillId="2" borderId="0" xfId="0" applyFont="1" applyFill="1" applyBorder="1"/>
    <xf numFmtId="0" fontId="3" fillId="2" borderId="10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2" xfId="0" applyFill="1" applyBorder="1"/>
    <xf numFmtId="3" fontId="0" fillId="2" borderId="13" xfId="0" applyNumberFormat="1" applyFill="1" applyBorder="1"/>
    <xf numFmtId="0" fontId="0" fillId="2" borderId="13" xfId="0" applyFill="1" applyBorder="1"/>
    <xf numFmtId="0" fontId="2" fillId="2" borderId="12" xfId="0" applyFont="1" applyFill="1" applyBorder="1"/>
    <xf numFmtId="0" fontId="0" fillId="0" borderId="13" xfId="0" applyBorder="1"/>
    <xf numFmtId="0" fontId="3" fillId="2" borderId="14" xfId="0" applyFont="1" applyFill="1" applyBorder="1"/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0" xfId="0" applyNumberFormat="1" applyFill="1" applyBorder="1"/>
    <xf numFmtId="4" fontId="0" fillId="2" borderId="8" xfId="0" applyNumberFormat="1" applyFill="1" applyBorder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2" borderId="13" xfId="0" applyNumberFormat="1" applyFill="1" applyBorder="1"/>
    <xf numFmtId="4" fontId="1" fillId="2" borderId="14" xfId="0" applyNumberFormat="1" applyFont="1" applyFill="1" applyBorder="1"/>
    <xf numFmtId="0" fontId="0" fillId="2" borderId="10" xfId="0" applyFill="1" applyBorder="1"/>
    <xf numFmtId="0" fontId="0" fillId="0" borderId="0" xfId="0" applyBorder="1"/>
    <xf numFmtId="4" fontId="0" fillId="0" borderId="0" xfId="0" applyNumberFormat="1" applyBorder="1"/>
    <xf numFmtId="4" fontId="12" fillId="2" borderId="14" xfId="0" applyNumberFormat="1" applyFont="1" applyFill="1" applyBorder="1"/>
    <xf numFmtId="3" fontId="0" fillId="2" borderId="7" xfId="0" applyNumberFormat="1" applyFill="1" applyBorder="1"/>
    <xf numFmtId="4" fontId="12" fillId="2" borderId="13" xfId="0" applyNumberFormat="1" applyFont="1" applyFill="1" applyBorder="1"/>
    <xf numFmtId="4" fontId="12" fillId="2" borderId="3" xfId="0" applyNumberFormat="1" applyFont="1" applyFill="1" applyBorder="1"/>
    <xf numFmtId="4" fontId="12" fillId="2" borderId="2" xfId="0" applyNumberFormat="1" applyFont="1" applyFill="1" applyBorder="1"/>
    <xf numFmtId="0" fontId="12" fillId="2" borderId="13" xfId="0" applyFont="1" applyFill="1" applyBorder="1"/>
    <xf numFmtId="2" fontId="12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35"/>
  <sheetViews>
    <sheetView tabSelected="1" workbookViewId="0">
      <selection activeCell="B135" sqref="B135"/>
    </sheetView>
  </sheetViews>
  <sheetFormatPr baseColWidth="10" defaultRowHeight="13.2" x14ac:dyDescent="0.25"/>
  <cols>
    <col min="1" max="1" width="4.44140625" customWidth="1"/>
    <col min="2" max="2" width="62.88671875" bestFit="1" customWidth="1"/>
    <col min="3" max="4" width="11.6640625" bestFit="1" customWidth="1"/>
    <col min="5" max="5" width="45.6640625" customWidth="1"/>
    <col min="6" max="6" width="46.6640625" customWidth="1"/>
  </cols>
  <sheetData>
    <row r="2" spans="2:4" ht="13.8" thickBot="1" x14ac:dyDescent="0.3"/>
    <row r="3" spans="2:4" ht="16.2" thickBot="1" x14ac:dyDescent="0.35">
      <c r="B3" s="1" t="s">
        <v>0</v>
      </c>
      <c r="C3" s="2"/>
      <c r="D3" s="3"/>
    </row>
    <row r="4" spans="2:4" x14ac:dyDescent="0.25">
      <c r="B4" s="4"/>
      <c r="C4" s="5"/>
      <c r="D4" s="6"/>
    </row>
    <row r="5" spans="2:4" ht="15.6" x14ac:dyDescent="0.3">
      <c r="B5" s="7" t="s">
        <v>1</v>
      </c>
      <c r="C5" s="8"/>
      <c r="D5" s="9"/>
    </row>
    <row r="6" spans="2:4" x14ac:dyDescent="0.25">
      <c r="B6" s="10"/>
      <c r="C6" s="8"/>
      <c r="D6" s="9"/>
    </row>
    <row r="7" spans="2:4" ht="16.2" thickBot="1" x14ac:dyDescent="0.35">
      <c r="B7" s="11" t="s">
        <v>169</v>
      </c>
      <c r="C7" s="12"/>
      <c r="D7" s="13"/>
    </row>
    <row r="8" spans="2:4" x14ac:dyDescent="0.25">
      <c r="B8" s="15"/>
      <c r="C8" s="21" t="s">
        <v>2</v>
      </c>
      <c r="D8" s="16" t="s">
        <v>2</v>
      </c>
    </row>
    <row r="9" spans="2:4" x14ac:dyDescent="0.25">
      <c r="B9" s="17" t="s">
        <v>3</v>
      </c>
      <c r="C9" s="22">
        <v>2006</v>
      </c>
      <c r="D9" s="18">
        <v>2005</v>
      </c>
    </row>
    <row r="10" spans="2:4" ht="13.8" thickBot="1" x14ac:dyDescent="0.3">
      <c r="B10" s="19"/>
      <c r="C10" s="23" t="s">
        <v>164</v>
      </c>
      <c r="D10" s="23" t="s">
        <v>164</v>
      </c>
    </row>
    <row r="11" spans="2:4" ht="13.8" thickBot="1" x14ac:dyDescent="0.3">
      <c r="B11" s="15"/>
      <c r="C11" s="41"/>
      <c r="D11" s="42"/>
    </row>
    <row r="12" spans="2:4" ht="13.8" thickBot="1" x14ac:dyDescent="0.3">
      <c r="B12" s="28" t="s">
        <v>4</v>
      </c>
      <c r="C12" s="29"/>
      <c r="D12" s="30"/>
    </row>
    <row r="13" spans="2:4" x14ac:dyDescent="0.25">
      <c r="B13" s="34"/>
      <c r="C13" s="43"/>
      <c r="D13" s="44"/>
    </row>
    <row r="14" spans="2:4" ht="13.8" thickBot="1" x14ac:dyDescent="0.3">
      <c r="B14" s="34"/>
      <c r="C14" s="43"/>
      <c r="D14" s="44"/>
    </row>
    <row r="15" spans="2:4" ht="16.2" thickBot="1" x14ac:dyDescent="0.35">
      <c r="B15" s="40" t="s">
        <v>5</v>
      </c>
      <c r="C15" s="61">
        <f>+C23+C17+C31</f>
        <v>3268026.75</v>
      </c>
      <c r="D15" s="62">
        <f>+D23+D17+D31</f>
        <v>3250655.18</v>
      </c>
    </row>
    <row r="16" spans="2:4" ht="13.8" thickBot="1" x14ac:dyDescent="0.3">
      <c r="B16" s="34"/>
      <c r="C16" s="35"/>
      <c r="D16" s="36"/>
    </row>
    <row r="17" spans="2:4" ht="16.2" thickBot="1" x14ac:dyDescent="0.35">
      <c r="B17" s="39" t="s">
        <v>6</v>
      </c>
      <c r="C17" s="57">
        <v>358.82</v>
      </c>
      <c r="D17" s="58">
        <v>538.25</v>
      </c>
    </row>
    <row r="18" spans="2:4" ht="13.8" thickBot="1" x14ac:dyDescent="0.3">
      <c r="B18" s="34"/>
      <c r="C18" s="35"/>
      <c r="D18" s="36"/>
    </row>
    <row r="19" spans="2:4" ht="16.2" thickBot="1" x14ac:dyDescent="0.35">
      <c r="B19" s="39" t="s">
        <v>7</v>
      </c>
      <c r="C19" s="26">
        <v>0</v>
      </c>
      <c r="D19" s="27">
        <v>0</v>
      </c>
    </row>
    <row r="20" spans="2:4" ht="13.8" thickBot="1" x14ac:dyDescent="0.3">
      <c r="B20" s="34"/>
      <c r="C20" s="35"/>
      <c r="D20" s="36"/>
    </row>
    <row r="21" spans="2:4" ht="16.2" thickBot="1" x14ac:dyDescent="0.35">
      <c r="B21" s="25" t="s">
        <v>8</v>
      </c>
      <c r="C21" s="26">
        <v>0</v>
      </c>
      <c r="D21" s="27">
        <v>0</v>
      </c>
    </row>
    <row r="22" spans="2:4" ht="13.8" thickBot="1" x14ac:dyDescent="0.3">
      <c r="B22" s="34"/>
      <c r="C22" s="35"/>
      <c r="D22" s="36"/>
    </row>
    <row r="23" spans="2:4" ht="16.2" thickBot="1" x14ac:dyDescent="0.35">
      <c r="B23" s="25" t="s">
        <v>9</v>
      </c>
      <c r="C23" s="57">
        <f>SUM(C24:C29)</f>
        <v>3267562.27</v>
      </c>
      <c r="D23" s="58">
        <f>SUM(D24:D29)</f>
        <v>3250011.27</v>
      </c>
    </row>
    <row r="24" spans="2:4" x14ac:dyDescent="0.25">
      <c r="B24" s="15" t="s">
        <v>10</v>
      </c>
      <c r="C24" s="65">
        <v>387527.89</v>
      </c>
      <c r="D24" s="66">
        <v>379272.37</v>
      </c>
    </row>
    <row r="25" spans="2:4" x14ac:dyDescent="0.25">
      <c r="B25" s="34" t="s">
        <v>168</v>
      </c>
      <c r="C25" s="59">
        <f>37850.24-8190.78</f>
        <v>29659.46</v>
      </c>
      <c r="D25" s="60">
        <v>30363.98</v>
      </c>
    </row>
    <row r="26" spans="2:4" x14ac:dyDescent="0.25">
      <c r="B26" s="34" t="s">
        <v>11</v>
      </c>
      <c r="C26" s="59"/>
      <c r="D26" s="60"/>
    </row>
    <row r="27" spans="2:4" x14ac:dyDescent="0.25">
      <c r="B27" s="34" t="s">
        <v>12</v>
      </c>
      <c r="C27" s="59"/>
      <c r="D27" s="60"/>
    </row>
    <row r="28" spans="2:4" x14ac:dyDescent="0.25">
      <c r="B28" s="73" t="s">
        <v>13</v>
      </c>
      <c r="C28" s="59">
        <v>0</v>
      </c>
      <c r="D28" s="60">
        <v>0</v>
      </c>
    </row>
    <row r="29" spans="2:4" x14ac:dyDescent="0.25">
      <c r="B29" s="34" t="s">
        <v>14</v>
      </c>
      <c r="C29" s="71">
        <v>2850374.92</v>
      </c>
      <c r="D29" s="60">
        <v>2840374.92</v>
      </c>
    </row>
    <row r="30" spans="2:4" ht="13.8" thickBot="1" x14ac:dyDescent="0.3">
      <c r="B30" s="19"/>
      <c r="C30" s="37"/>
      <c r="D30" s="38"/>
    </row>
    <row r="31" spans="2:4" ht="16.2" thickBot="1" x14ac:dyDescent="0.35">
      <c r="B31" s="25" t="s">
        <v>15</v>
      </c>
      <c r="C31" s="58">
        <f>SUM(C32:C40)</f>
        <v>105.66</v>
      </c>
      <c r="D31" s="58">
        <f>SUM(D32:D40)</f>
        <v>105.66</v>
      </c>
    </row>
    <row r="32" spans="2:4" x14ac:dyDescent="0.25">
      <c r="B32" s="15" t="s">
        <v>16</v>
      </c>
      <c r="C32" s="32"/>
      <c r="D32" s="33"/>
    </row>
    <row r="33" spans="2:4" x14ac:dyDescent="0.25">
      <c r="B33" s="34" t="s">
        <v>17</v>
      </c>
      <c r="C33" s="35"/>
      <c r="D33" s="36"/>
    </row>
    <row r="34" spans="2:4" x14ac:dyDescent="0.25">
      <c r="B34" s="34" t="s">
        <v>18</v>
      </c>
      <c r="C34" s="35"/>
      <c r="D34" s="36"/>
    </row>
    <row r="35" spans="2:4" x14ac:dyDescent="0.25">
      <c r="B35" s="34" t="s">
        <v>19</v>
      </c>
      <c r="C35" s="35"/>
      <c r="D35" s="36"/>
    </row>
    <row r="36" spans="2:4" x14ac:dyDescent="0.25">
      <c r="B36" s="34" t="s">
        <v>20</v>
      </c>
      <c r="C36" s="35"/>
      <c r="D36" s="36"/>
    </row>
    <row r="37" spans="2:4" x14ac:dyDescent="0.25">
      <c r="B37" s="34" t="s">
        <v>21</v>
      </c>
      <c r="C37" s="35"/>
      <c r="D37" s="36"/>
    </row>
    <row r="38" spans="2:4" x14ac:dyDescent="0.25">
      <c r="B38" s="34" t="s">
        <v>22</v>
      </c>
      <c r="C38" s="35"/>
      <c r="D38" s="36"/>
    </row>
    <row r="39" spans="2:4" x14ac:dyDescent="0.25">
      <c r="B39" s="34" t="s">
        <v>23</v>
      </c>
      <c r="C39" s="70">
        <v>105.66</v>
      </c>
      <c r="D39" s="60">
        <v>105.66</v>
      </c>
    </row>
    <row r="40" spans="2:4" ht="13.8" thickBot="1" x14ac:dyDescent="0.3">
      <c r="B40" s="19" t="s">
        <v>24</v>
      </c>
      <c r="C40" s="37"/>
      <c r="D40" s="38"/>
    </row>
    <row r="41" spans="2:4" ht="13.8" thickBot="1" x14ac:dyDescent="0.3">
      <c r="B41" s="34"/>
      <c r="C41" s="35"/>
      <c r="D41" s="36"/>
    </row>
    <row r="42" spans="2:4" ht="16.2" thickBot="1" x14ac:dyDescent="0.35">
      <c r="B42" s="25" t="s">
        <v>25</v>
      </c>
      <c r="C42" s="26">
        <v>0</v>
      </c>
      <c r="D42" s="27">
        <v>0</v>
      </c>
    </row>
    <row r="43" spans="2:4" ht="13.8" thickBot="1" x14ac:dyDescent="0.3">
      <c r="B43" s="34"/>
      <c r="C43" s="35"/>
      <c r="D43" s="36"/>
    </row>
    <row r="44" spans="2:4" ht="16.2" thickBot="1" x14ac:dyDescent="0.35">
      <c r="B44" s="25" t="s">
        <v>26</v>
      </c>
      <c r="C44" s="62">
        <f>+C46+C48+C50+C52+C59+C66</f>
        <v>324527.77999999997</v>
      </c>
      <c r="D44" s="62">
        <f>+D46+D48+D50+D52+D59+D66</f>
        <v>338449.61</v>
      </c>
    </row>
    <row r="45" spans="2:4" ht="13.8" thickBot="1" x14ac:dyDescent="0.3">
      <c r="B45" s="34"/>
      <c r="C45" s="35"/>
      <c r="D45" s="36"/>
    </row>
    <row r="46" spans="2:4" ht="16.2" thickBot="1" x14ac:dyDescent="0.35">
      <c r="B46" s="25" t="s">
        <v>27</v>
      </c>
      <c r="C46" s="26">
        <v>0</v>
      </c>
      <c r="D46" s="27">
        <v>0</v>
      </c>
    </row>
    <row r="47" spans="2:4" ht="13.8" thickBot="1" x14ac:dyDescent="0.3">
      <c r="B47" s="34"/>
      <c r="C47" s="35"/>
      <c r="D47" s="36"/>
    </row>
    <row r="48" spans="2:4" ht="16.2" thickBot="1" x14ac:dyDescent="0.35">
      <c r="B48" s="25" t="s">
        <v>28</v>
      </c>
      <c r="C48" s="57">
        <v>0</v>
      </c>
      <c r="D48" s="58">
        <v>25811</v>
      </c>
    </row>
    <row r="49" spans="2:4" ht="13.8" thickBot="1" x14ac:dyDescent="0.3">
      <c r="B49" s="34"/>
      <c r="C49" s="35"/>
      <c r="D49" s="36"/>
    </row>
    <row r="50" spans="2:4" ht="16.2" thickBot="1" x14ac:dyDescent="0.35">
      <c r="B50" s="25" t="s">
        <v>29</v>
      </c>
      <c r="C50" s="76">
        <v>0</v>
      </c>
      <c r="D50" s="75">
        <v>36752.589999999997</v>
      </c>
    </row>
    <row r="51" spans="2:4" ht="13.8" thickBot="1" x14ac:dyDescent="0.3">
      <c r="B51" s="34"/>
      <c r="C51" s="35"/>
      <c r="D51" s="36"/>
    </row>
    <row r="52" spans="2:4" ht="16.2" thickBot="1" x14ac:dyDescent="0.35">
      <c r="B52" s="25" t="s">
        <v>30</v>
      </c>
      <c r="C52" s="58">
        <f>SUM(C53:C57)</f>
        <v>240.66</v>
      </c>
      <c r="D52" s="58">
        <f>SUM(D53:D57)</f>
        <v>0</v>
      </c>
    </row>
    <row r="53" spans="2:4" x14ac:dyDescent="0.25">
      <c r="B53" s="34" t="s">
        <v>31</v>
      </c>
      <c r="C53" s="35"/>
      <c r="D53" s="36"/>
    </row>
    <row r="54" spans="2:4" x14ac:dyDescent="0.25">
      <c r="B54" s="34" t="s">
        <v>32</v>
      </c>
      <c r="C54" s="59">
        <v>240.4</v>
      </c>
      <c r="D54" s="60">
        <v>0</v>
      </c>
    </row>
    <row r="55" spans="2:4" x14ac:dyDescent="0.25">
      <c r="B55" s="34" t="s">
        <v>33</v>
      </c>
      <c r="C55" s="59"/>
      <c r="D55" s="60"/>
    </row>
    <row r="56" spans="2:4" ht="13.8" thickBot="1" x14ac:dyDescent="0.3">
      <c r="B56" s="19" t="s">
        <v>34</v>
      </c>
      <c r="C56" s="63">
        <v>0.26</v>
      </c>
      <c r="D56" s="64">
        <v>0</v>
      </c>
    </row>
    <row r="57" spans="2:4" x14ac:dyDescent="0.25">
      <c r="B57" s="34" t="s">
        <v>35</v>
      </c>
      <c r="C57" s="35"/>
      <c r="D57" s="36"/>
    </row>
    <row r="58" spans="2:4" ht="13.8" thickBot="1" x14ac:dyDescent="0.3">
      <c r="B58" s="34"/>
      <c r="C58" s="35"/>
      <c r="D58" s="36"/>
    </row>
    <row r="59" spans="2:4" ht="16.2" thickBot="1" x14ac:dyDescent="0.35">
      <c r="B59" s="25" t="s">
        <v>36</v>
      </c>
      <c r="C59" s="58">
        <f>SUM(C60:C64)</f>
        <v>302842.55</v>
      </c>
      <c r="D59" s="58">
        <f>SUM(D60:D64)</f>
        <v>302842.55</v>
      </c>
    </row>
    <row r="60" spans="2:4" x14ac:dyDescent="0.25">
      <c r="B60" s="34" t="s">
        <v>37</v>
      </c>
      <c r="C60" s="35"/>
      <c r="D60" s="36"/>
    </row>
    <row r="61" spans="2:4" x14ac:dyDescent="0.25">
      <c r="B61" s="34" t="s">
        <v>38</v>
      </c>
      <c r="C61" s="35"/>
      <c r="D61" s="36"/>
    </row>
    <row r="62" spans="2:4" x14ac:dyDescent="0.25">
      <c r="B62" s="34" t="s">
        <v>39</v>
      </c>
      <c r="C62" s="35"/>
      <c r="D62" s="36"/>
    </row>
    <row r="63" spans="2:4" x14ac:dyDescent="0.25">
      <c r="B63" s="34" t="s">
        <v>19</v>
      </c>
      <c r="C63" s="35"/>
      <c r="D63" s="36"/>
    </row>
    <row r="64" spans="2:4" x14ac:dyDescent="0.25">
      <c r="B64" s="34" t="s">
        <v>40</v>
      </c>
      <c r="C64" s="59">
        <v>302842.55</v>
      </c>
      <c r="D64" s="60">
        <v>302842.55</v>
      </c>
    </row>
    <row r="65" spans="2:4" ht="13.8" thickBot="1" x14ac:dyDescent="0.3">
      <c r="B65" s="34"/>
      <c r="C65" s="35"/>
      <c r="D65" s="36"/>
    </row>
    <row r="66" spans="2:4" ht="16.2" thickBot="1" x14ac:dyDescent="0.35">
      <c r="B66" s="25" t="s">
        <v>41</v>
      </c>
      <c r="C66" s="57">
        <v>21444.57</v>
      </c>
      <c r="D66" s="58">
        <v>-26956.53</v>
      </c>
    </row>
    <row r="67" spans="2:4" ht="13.8" thickBot="1" x14ac:dyDescent="0.3">
      <c r="B67" s="34"/>
      <c r="C67" s="35"/>
      <c r="D67" s="36"/>
    </row>
    <row r="68" spans="2:4" ht="16.2" thickBot="1" x14ac:dyDescent="0.35">
      <c r="B68" s="25" t="s">
        <v>42</v>
      </c>
      <c r="C68" s="26">
        <v>0</v>
      </c>
      <c r="D68" s="27">
        <v>0</v>
      </c>
    </row>
    <row r="69" spans="2:4" ht="13.8" thickBot="1" x14ac:dyDescent="0.3">
      <c r="B69" s="45"/>
      <c r="C69" s="35"/>
      <c r="D69" s="36"/>
    </row>
    <row r="70" spans="2:4" ht="16.2" thickBot="1" x14ac:dyDescent="0.35">
      <c r="B70" s="25" t="s">
        <v>43</v>
      </c>
      <c r="C70" s="61">
        <f>+C15+C44</f>
        <v>3592554.53</v>
      </c>
      <c r="D70" s="62">
        <f>+D15+D44</f>
        <v>3589104.79</v>
      </c>
    </row>
    <row r="71" spans="2:4" x14ac:dyDescent="0.25">
      <c r="C71" s="24"/>
      <c r="D71" s="24"/>
    </row>
    <row r="73" spans="2:4" ht="13.8" thickBot="1" x14ac:dyDescent="0.3"/>
    <row r="74" spans="2:4" ht="16.2" thickBot="1" x14ac:dyDescent="0.35">
      <c r="B74" s="1" t="s">
        <v>0</v>
      </c>
      <c r="C74" s="2"/>
      <c r="D74" s="3"/>
    </row>
    <row r="75" spans="2:4" x14ac:dyDescent="0.25">
      <c r="B75" s="4"/>
      <c r="C75" s="5"/>
      <c r="D75" s="6"/>
    </row>
    <row r="76" spans="2:4" ht="15.6" x14ac:dyDescent="0.3">
      <c r="B76" s="7" t="s">
        <v>1</v>
      </c>
      <c r="C76" s="8"/>
      <c r="D76" s="9"/>
    </row>
    <row r="77" spans="2:4" x14ac:dyDescent="0.25">
      <c r="B77" s="10"/>
      <c r="C77" s="8"/>
      <c r="D77" s="9"/>
    </row>
    <row r="78" spans="2:4" ht="16.2" thickBot="1" x14ac:dyDescent="0.35">
      <c r="B78" s="11" t="s">
        <v>169</v>
      </c>
      <c r="C78" s="12"/>
      <c r="D78" s="13"/>
    </row>
    <row r="79" spans="2:4" x14ac:dyDescent="0.25">
      <c r="B79" s="15"/>
      <c r="C79" s="21" t="s">
        <v>2</v>
      </c>
      <c r="D79" s="16" t="s">
        <v>2</v>
      </c>
    </row>
    <row r="80" spans="2:4" x14ac:dyDescent="0.25">
      <c r="B80" s="17" t="s">
        <v>44</v>
      </c>
      <c r="C80" s="22">
        <v>2006</v>
      </c>
      <c r="D80" s="18">
        <v>2005</v>
      </c>
    </row>
    <row r="81" spans="2:4" ht="13.8" thickBot="1" x14ac:dyDescent="0.3">
      <c r="B81" s="19"/>
      <c r="C81" s="23" t="s">
        <v>164</v>
      </c>
      <c r="D81" s="23" t="s">
        <v>164</v>
      </c>
    </row>
    <row r="82" spans="2:4" ht="13.8" thickBot="1" x14ac:dyDescent="0.3">
      <c r="B82" s="45"/>
      <c r="C82" s="35"/>
      <c r="D82" s="36"/>
    </row>
    <row r="83" spans="2:4" ht="16.2" thickBot="1" x14ac:dyDescent="0.35">
      <c r="B83" s="25" t="s">
        <v>45</v>
      </c>
      <c r="C83" s="62">
        <f>+C85+C89+C95</f>
        <v>1924102.5099999998</v>
      </c>
      <c r="D83" s="62">
        <f>+D85+D89+D95</f>
        <v>1919952.81</v>
      </c>
    </row>
    <row r="84" spans="2:4" ht="13.8" thickBot="1" x14ac:dyDescent="0.3">
      <c r="B84" s="34"/>
      <c r="C84" s="35"/>
      <c r="D84" s="36"/>
    </row>
    <row r="85" spans="2:4" ht="16.2" thickBot="1" x14ac:dyDescent="0.35">
      <c r="B85" s="25" t="s">
        <v>165</v>
      </c>
      <c r="C85" s="57">
        <v>1857728.41</v>
      </c>
      <c r="D85" s="58">
        <v>1857728.41</v>
      </c>
    </row>
    <row r="86" spans="2:4" ht="13.8" thickBot="1" x14ac:dyDescent="0.3">
      <c r="B86" s="34"/>
      <c r="C86" s="35"/>
      <c r="D86" s="36"/>
    </row>
    <row r="87" spans="2:4" ht="16.2" thickBot="1" x14ac:dyDescent="0.35">
      <c r="B87" s="25" t="s">
        <v>46</v>
      </c>
      <c r="C87" s="26">
        <v>0</v>
      </c>
      <c r="D87" s="27">
        <v>0</v>
      </c>
    </row>
    <row r="88" spans="2:4" ht="13.8" thickBot="1" x14ac:dyDescent="0.3">
      <c r="B88" s="34"/>
      <c r="C88" s="35"/>
      <c r="D88" s="36"/>
    </row>
    <row r="89" spans="2:4" ht="16.2" thickBot="1" x14ac:dyDescent="0.35">
      <c r="B89" s="25" t="s">
        <v>47</v>
      </c>
      <c r="C89" s="57">
        <f>SUM(C90:C91)</f>
        <v>62224.4</v>
      </c>
      <c r="D89" s="57">
        <f>SUM(D90:D91)</f>
        <v>62074.86</v>
      </c>
    </row>
    <row r="90" spans="2:4" x14ac:dyDescent="0.25">
      <c r="B90" s="15" t="s">
        <v>48</v>
      </c>
      <c r="C90" s="65">
        <v>62224.4</v>
      </c>
      <c r="D90" s="66">
        <v>62074.86</v>
      </c>
    </row>
    <row r="91" spans="2:4" ht="13.8" thickBot="1" x14ac:dyDescent="0.3">
      <c r="B91" s="19" t="s">
        <v>49</v>
      </c>
      <c r="C91" s="63">
        <v>0</v>
      </c>
      <c r="D91" s="64">
        <v>0</v>
      </c>
    </row>
    <row r="92" spans="2:4" ht="13.8" thickBot="1" x14ac:dyDescent="0.3">
      <c r="B92" s="34"/>
      <c r="C92" s="35"/>
      <c r="D92" s="36"/>
    </row>
    <row r="93" spans="2:4" ht="16.2" thickBot="1" x14ac:dyDescent="0.35">
      <c r="B93" s="25" t="s">
        <v>50</v>
      </c>
      <c r="C93" s="26">
        <v>0</v>
      </c>
      <c r="D93" s="27">
        <v>0</v>
      </c>
    </row>
    <row r="94" spans="2:4" ht="13.8" thickBot="1" x14ac:dyDescent="0.3">
      <c r="B94" s="34"/>
      <c r="C94" s="35"/>
      <c r="D94" s="36"/>
    </row>
    <row r="95" spans="2:4" ht="16.2" thickBot="1" x14ac:dyDescent="0.35">
      <c r="B95" s="25" t="s">
        <v>51</v>
      </c>
      <c r="C95" s="57">
        <v>4149.7</v>
      </c>
      <c r="D95" s="58">
        <v>149.54</v>
      </c>
    </row>
    <row r="96" spans="2:4" ht="13.8" thickBot="1" x14ac:dyDescent="0.3">
      <c r="B96" s="34"/>
      <c r="C96" s="35"/>
      <c r="D96" s="36"/>
    </row>
    <row r="97" spans="2:4" ht="16.2" thickBot="1" x14ac:dyDescent="0.35">
      <c r="B97" s="25" t="s">
        <v>167</v>
      </c>
      <c r="C97" s="75">
        <f>SUM(C98:C101)</f>
        <v>1660997.68</v>
      </c>
      <c r="D97" s="75">
        <f>SUM(D98:D101)</f>
        <v>1660997.68</v>
      </c>
    </row>
    <row r="98" spans="2:4" x14ac:dyDescent="0.25">
      <c r="B98" s="15"/>
      <c r="C98" s="32"/>
      <c r="D98" s="33"/>
    </row>
    <row r="99" spans="2:4" x14ac:dyDescent="0.25">
      <c r="B99" s="34" t="s">
        <v>52</v>
      </c>
      <c r="C99" s="59">
        <v>1660997.68</v>
      </c>
      <c r="D99" s="60">
        <v>1660997.68</v>
      </c>
    </row>
    <row r="100" spans="2:4" x14ac:dyDescent="0.25">
      <c r="B100" s="34" t="s">
        <v>53</v>
      </c>
      <c r="C100" s="35"/>
      <c r="D100" s="36"/>
    </row>
    <row r="101" spans="2:4" ht="13.8" thickBot="1" x14ac:dyDescent="0.3">
      <c r="B101" s="19" t="s">
        <v>54</v>
      </c>
      <c r="C101" s="37"/>
      <c r="D101" s="38"/>
    </row>
    <row r="102" spans="2:4" ht="13.8" thickBot="1" x14ac:dyDescent="0.3">
      <c r="B102" s="34"/>
      <c r="C102" s="35"/>
      <c r="D102" s="36"/>
    </row>
    <row r="103" spans="2:4" ht="16.2" thickBot="1" x14ac:dyDescent="0.35">
      <c r="B103" s="25" t="s">
        <v>55</v>
      </c>
      <c r="C103" s="26">
        <v>0</v>
      </c>
      <c r="D103" s="27">
        <v>0</v>
      </c>
    </row>
    <row r="104" spans="2:4" ht="13.8" thickBot="1" x14ac:dyDescent="0.3">
      <c r="B104" s="34"/>
      <c r="C104" s="35"/>
      <c r="D104" s="36"/>
    </row>
    <row r="105" spans="2:4" ht="16.2" thickBot="1" x14ac:dyDescent="0.35">
      <c r="B105" s="25" t="s">
        <v>56</v>
      </c>
      <c r="C105" s="26">
        <v>0</v>
      </c>
      <c r="D105" s="27">
        <v>0</v>
      </c>
    </row>
    <row r="106" spans="2:4" ht="13.8" thickBot="1" x14ac:dyDescent="0.3">
      <c r="B106" s="34"/>
      <c r="C106" s="35"/>
      <c r="D106" s="36"/>
    </row>
    <row r="107" spans="2:4" ht="16.2" thickBot="1" x14ac:dyDescent="0.35">
      <c r="B107" s="25" t="s">
        <v>57</v>
      </c>
      <c r="C107" s="26">
        <v>0</v>
      </c>
      <c r="D107" s="27">
        <v>0</v>
      </c>
    </row>
    <row r="108" spans="2:4" ht="13.8" thickBot="1" x14ac:dyDescent="0.3">
      <c r="B108" s="34"/>
      <c r="C108" s="35"/>
      <c r="D108" s="36"/>
    </row>
    <row r="109" spans="2:4" ht="16.2" thickBot="1" x14ac:dyDescent="0.35">
      <c r="B109" s="25" t="s">
        <v>58</v>
      </c>
      <c r="C109" s="26">
        <v>0</v>
      </c>
      <c r="D109" s="27">
        <v>0</v>
      </c>
    </row>
    <row r="110" spans="2:4" ht="13.8" thickBot="1" x14ac:dyDescent="0.3">
      <c r="B110" s="34"/>
      <c r="C110" s="35"/>
      <c r="D110" s="36"/>
    </row>
    <row r="111" spans="2:4" ht="16.2" thickBot="1" x14ac:dyDescent="0.35">
      <c r="B111" s="25" t="s">
        <v>59</v>
      </c>
      <c r="C111" s="57">
        <f>SUM(C112:C115)</f>
        <v>0</v>
      </c>
      <c r="D111" s="27">
        <v>0</v>
      </c>
    </row>
    <row r="112" spans="2:4" x14ac:dyDescent="0.25">
      <c r="B112" s="34" t="s">
        <v>60</v>
      </c>
      <c r="C112" s="35"/>
      <c r="D112" s="36"/>
    </row>
    <row r="113" spans="2:4" x14ac:dyDescent="0.25">
      <c r="B113" s="34" t="s">
        <v>61</v>
      </c>
      <c r="C113" s="35"/>
      <c r="D113" s="36"/>
    </row>
    <row r="114" spans="2:4" x14ac:dyDescent="0.25">
      <c r="B114" s="34" t="s">
        <v>62</v>
      </c>
      <c r="C114" s="59">
        <v>0</v>
      </c>
      <c r="D114" s="36">
        <v>0</v>
      </c>
    </row>
    <row r="115" spans="2:4" ht="13.8" thickBot="1" x14ac:dyDescent="0.3">
      <c r="B115" s="34"/>
      <c r="C115" s="35"/>
      <c r="D115" s="36"/>
    </row>
    <row r="116" spans="2:4" ht="16.2" thickBot="1" x14ac:dyDescent="0.35">
      <c r="B116" s="25" t="s">
        <v>63</v>
      </c>
      <c r="C116" s="26">
        <v>0</v>
      </c>
      <c r="D116" s="27">
        <v>0</v>
      </c>
    </row>
    <row r="117" spans="2:4" ht="13.8" thickBot="1" x14ac:dyDescent="0.3">
      <c r="B117" s="34"/>
      <c r="C117" s="35"/>
      <c r="D117" s="36"/>
    </row>
    <row r="118" spans="2:4" ht="16.2" thickBot="1" x14ac:dyDescent="0.35">
      <c r="B118" s="25" t="s">
        <v>64</v>
      </c>
      <c r="C118" s="76">
        <v>0</v>
      </c>
      <c r="D118" s="75">
        <v>0</v>
      </c>
    </row>
    <row r="119" spans="2:4" ht="13.8" thickBot="1" x14ac:dyDescent="0.3">
      <c r="B119" s="34"/>
      <c r="C119" s="35"/>
      <c r="D119" s="36"/>
    </row>
    <row r="120" spans="2:4" ht="16.2" thickBot="1" x14ac:dyDescent="0.35">
      <c r="B120" s="25" t="s">
        <v>57</v>
      </c>
      <c r="C120" s="26">
        <v>0</v>
      </c>
      <c r="D120" s="27">
        <v>0</v>
      </c>
    </row>
    <row r="121" spans="2:4" ht="13.8" thickBot="1" x14ac:dyDescent="0.3">
      <c r="B121" s="34"/>
      <c r="C121" s="35"/>
      <c r="D121" s="36"/>
    </row>
    <row r="122" spans="2:4" ht="16.2" thickBot="1" x14ac:dyDescent="0.35">
      <c r="B122" s="25" t="s">
        <v>65</v>
      </c>
      <c r="C122" s="26">
        <v>0</v>
      </c>
      <c r="D122" s="27">
        <v>0</v>
      </c>
    </row>
    <row r="123" spans="2:4" ht="13.8" thickBot="1" x14ac:dyDescent="0.3">
      <c r="B123" s="34"/>
      <c r="C123" s="35"/>
      <c r="D123" s="36"/>
    </row>
    <row r="124" spans="2:4" ht="16.2" thickBot="1" x14ac:dyDescent="0.35">
      <c r="B124" s="25" t="s">
        <v>66</v>
      </c>
      <c r="C124" s="26">
        <v>0</v>
      </c>
      <c r="D124" s="27">
        <v>0</v>
      </c>
    </row>
    <row r="125" spans="2:4" ht="13.8" thickBot="1" x14ac:dyDescent="0.3">
      <c r="B125" s="34"/>
      <c r="C125" s="35"/>
      <c r="D125" s="36"/>
    </row>
    <row r="126" spans="2:4" ht="16.2" thickBot="1" x14ac:dyDescent="0.35">
      <c r="B126" s="25" t="s">
        <v>67</v>
      </c>
      <c r="C126" s="76">
        <f>SUM(C127:C133)</f>
        <v>7454.34</v>
      </c>
      <c r="D126" s="76">
        <f>SUM(D127:D133)</f>
        <v>8154.3</v>
      </c>
    </row>
    <row r="127" spans="2:4" x14ac:dyDescent="0.25">
      <c r="B127" s="15" t="s">
        <v>68</v>
      </c>
      <c r="C127" s="32"/>
      <c r="D127" s="33"/>
    </row>
    <row r="128" spans="2:4" x14ac:dyDescent="0.25">
      <c r="B128" s="34" t="s">
        <v>69</v>
      </c>
      <c r="C128" s="59">
        <v>3533.25</v>
      </c>
      <c r="D128" s="60">
        <v>5758.06</v>
      </c>
    </row>
    <row r="129" spans="2:4" x14ac:dyDescent="0.25">
      <c r="B129" s="34" t="s">
        <v>70</v>
      </c>
      <c r="C129" s="35"/>
      <c r="D129" s="36"/>
    </row>
    <row r="130" spans="2:4" x14ac:dyDescent="0.25">
      <c r="B130" s="34" t="s">
        <v>34</v>
      </c>
      <c r="C130" s="59">
        <v>3189.27</v>
      </c>
      <c r="D130" s="60">
        <v>2396.2399999999998</v>
      </c>
    </row>
    <row r="131" spans="2:4" x14ac:dyDescent="0.25">
      <c r="B131" s="34" t="s">
        <v>71</v>
      </c>
      <c r="C131" s="59">
        <v>0</v>
      </c>
      <c r="D131" s="60">
        <v>0</v>
      </c>
    </row>
    <row r="132" spans="2:4" x14ac:dyDescent="0.25">
      <c r="B132" s="34" t="s">
        <v>72</v>
      </c>
      <c r="C132" s="59">
        <v>731.82</v>
      </c>
      <c r="D132" s="60">
        <v>0</v>
      </c>
    </row>
    <row r="133" spans="2:4" ht="13.8" thickBot="1" x14ac:dyDescent="0.3">
      <c r="B133" s="19" t="s">
        <v>73</v>
      </c>
      <c r="C133" s="37"/>
      <c r="D133" s="38"/>
    </row>
    <row r="134" spans="2:4" ht="13.8" thickBot="1" x14ac:dyDescent="0.3">
      <c r="B134" s="34"/>
      <c r="C134" s="35"/>
      <c r="D134" s="36"/>
    </row>
    <row r="135" spans="2:4" ht="16.2" thickBot="1" x14ac:dyDescent="0.35">
      <c r="B135" s="25" t="s">
        <v>74</v>
      </c>
      <c r="C135" s="26">
        <v>0</v>
      </c>
      <c r="D135" s="27">
        <v>0</v>
      </c>
    </row>
    <row r="136" spans="2:4" ht="13.8" thickBot="1" x14ac:dyDescent="0.3">
      <c r="B136" s="34"/>
      <c r="C136" s="35"/>
      <c r="D136" s="36"/>
    </row>
    <row r="137" spans="2:4" ht="16.2" thickBot="1" x14ac:dyDescent="0.35">
      <c r="B137" s="25" t="s">
        <v>75</v>
      </c>
      <c r="C137" s="26">
        <v>0</v>
      </c>
      <c r="D137" s="27">
        <v>0</v>
      </c>
    </row>
    <row r="138" spans="2:4" x14ac:dyDescent="0.25">
      <c r="B138" s="34"/>
      <c r="C138" s="35"/>
      <c r="D138" s="36"/>
    </row>
    <row r="139" spans="2:4" ht="13.8" thickBot="1" x14ac:dyDescent="0.3">
      <c r="B139" s="34"/>
      <c r="C139" s="35"/>
      <c r="D139" s="36"/>
    </row>
    <row r="140" spans="2:4" ht="16.2" thickBot="1" x14ac:dyDescent="0.35">
      <c r="B140" s="46" t="s">
        <v>43</v>
      </c>
      <c r="C140" s="62">
        <f>+C126+C118+C97+C83</f>
        <v>3592554.53</v>
      </c>
      <c r="D140" s="62">
        <f>+D126+D118+D97+D83</f>
        <v>3589104.79</v>
      </c>
    </row>
    <row r="141" spans="2:4" x14ac:dyDescent="0.25">
      <c r="B141" s="14"/>
      <c r="C141" s="31"/>
      <c r="D141" s="31"/>
    </row>
    <row r="142" spans="2:4" x14ac:dyDescent="0.25">
      <c r="C142" s="24"/>
      <c r="D142" s="24"/>
    </row>
    <row r="143" spans="2:4" x14ac:dyDescent="0.25">
      <c r="C143" s="24"/>
      <c r="D143" s="24"/>
    </row>
    <row r="144" spans="2:4" x14ac:dyDescent="0.25">
      <c r="C144" s="24"/>
      <c r="D144" s="24"/>
    </row>
    <row r="145" spans="3:4" x14ac:dyDescent="0.25">
      <c r="C145" s="24"/>
      <c r="D145" s="24"/>
    </row>
    <row r="146" spans="3:4" x14ac:dyDescent="0.25">
      <c r="C146" s="24"/>
      <c r="D146" s="24"/>
    </row>
    <row r="147" spans="3:4" x14ac:dyDescent="0.25">
      <c r="C147" s="24"/>
      <c r="D147" s="24"/>
    </row>
    <row r="148" spans="3:4" x14ac:dyDescent="0.25">
      <c r="C148" s="24"/>
      <c r="D148" s="24"/>
    </row>
    <row r="149" spans="3:4" x14ac:dyDescent="0.25">
      <c r="C149" s="24"/>
      <c r="D149" s="24"/>
    </row>
    <row r="150" spans="3:4" x14ac:dyDescent="0.25">
      <c r="C150" s="24"/>
      <c r="D150" s="24"/>
    </row>
    <row r="151" spans="3:4" x14ac:dyDescent="0.25">
      <c r="C151" s="24"/>
      <c r="D151" s="24"/>
    </row>
    <row r="152" spans="3:4" x14ac:dyDescent="0.25">
      <c r="C152" s="24"/>
      <c r="D152" s="24"/>
    </row>
    <row r="153" spans="3:4" x14ac:dyDescent="0.25">
      <c r="C153" s="24"/>
      <c r="D153" s="24"/>
    </row>
    <row r="154" spans="3:4" x14ac:dyDescent="0.25">
      <c r="C154" s="24"/>
      <c r="D154" s="24"/>
    </row>
    <row r="155" spans="3:4" x14ac:dyDescent="0.25">
      <c r="C155" s="24"/>
      <c r="D155" s="24"/>
    </row>
    <row r="156" spans="3:4" x14ac:dyDescent="0.25">
      <c r="C156" s="24"/>
      <c r="D156" s="24"/>
    </row>
    <row r="157" spans="3:4" x14ac:dyDescent="0.25">
      <c r="C157" s="24"/>
      <c r="D157" s="24"/>
    </row>
    <row r="158" spans="3:4" x14ac:dyDescent="0.25">
      <c r="C158" s="24"/>
      <c r="D158" s="24"/>
    </row>
    <row r="159" spans="3:4" x14ac:dyDescent="0.25">
      <c r="C159" s="24"/>
      <c r="D159" s="24"/>
    </row>
    <row r="160" spans="3:4" x14ac:dyDescent="0.25">
      <c r="C160" s="24"/>
      <c r="D160" s="24"/>
    </row>
    <row r="161" spans="3:4" x14ac:dyDescent="0.25">
      <c r="C161" s="24"/>
      <c r="D161" s="24"/>
    </row>
    <row r="162" spans="3:4" x14ac:dyDescent="0.25">
      <c r="C162" s="24"/>
      <c r="D162" s="24"/>
    </row>
    <row r="163" spans="3:4" x14ac:dyDescent="0.25">
      <c r="C163" s="24"/>
      <c r="D163" s="24"/>
    </row>
    <row r="164" spans="3:4" x14ac:dyDescent="0.25">
      <c r="C164" s="24"/>
      <c r="D164" s="24"/>
    </row>
    <row r="165" spans="3:4" x14ac:dyDescent="0.25">
      <c r="C165" s="24"/>
      <c r="D165" s="24"/>
    </row>
    <row r="166" spans="3:4" x14ac:dyDescent="0.25">
      <c r="C166" s="24"/>
      <c r="D166" s="24"/>
    </row>
    <row r="167" spans="3:4" x14ac:dyDescent="0.25">
      <c r="C167" s="24"/>
      <c r="D167" s="24"/>
    </row>
    <row r="168" spans="3:4" x14ac:dyDescent="0.25">
      <c r="C168" s="24"/>
      <c r="D168" s="24"/>
    </row>
    <row r="169" spans="3:4" x14ac:dyDescent="0.25">
      <c r="C169" s="24"/>
      <c r="D169" s="24"/>
    </row>
    <row r="170" spans="3:4" x14ac:dyDescent="0.25">
      <c r="C170" s="24"/>
      <c r="D170" s="24"/>
    </row>
    <row r="171" spans="3:4" x14ac:dyDescent="0.25">
      <c r="C171" s="24"/>
      <c r="D171" s="24"/>
    </row>
    <row r="172" spans="3:4" x14ac:dyDescent="0.25">
      <c r="C172" s="24"/>
      <c r="D172" s="24"/>
    </row>
    <row r="173" spans="3:4" x14ac:dyDescent="0.25">
      <c r="C173" s="24"/>
      <c r="D173" s="24"/>
    </row>
    <row r="174" spans="3:4" x14ac:dyDescent="0.25">
      <c r="C174" s="24"/>
      <c r="D174" s="24"/>
    </row>
    <row r="175" spans="3:4" x14ac:dyDescent="0.25">
      <c r="C175" s="24"/>
      <c r="D175" s="24"/>
    </row>
    <row r="176" spans="3:4" x14ac:dyDescent="0.25">
      <c r="C176" s="24"/>
      <c r="D176" s="24"/>
    </row>
    <row r="177" spans="3:4" x14ac:dyDescent="0.25">
      <c r="C177" s="24"/>
      <c r="D177" s="24"/>
    </row>
    <row r="178" spans="3:4" x14ac:dyDescent="0.25">
      <c r="C178" s="24"/>
      <c r="D178" s="24"/>
    </row>
    <row r="179" spans="3:4" x14ac:dyDescent="0.25">
      <c r="C179" s="24"/>
      <c r="D179" s="24"/>
    </row>
    <row r="180" spans="3:4" x14ac:dyDescent="0.25">
      <c r="C180" s="24"/>
      <c r="D180" s="24"/>
    </row>
    <row r="181" spans="3:4" x14ac:dyDescent="0.25">
      <c r="C181" s="24"/>
      <c r="D181" s="24"/>
    </row>
    <row r="182" spans="3:4" x14ac:dyDescent="0.25">
      <c r="C182" s="24"/>
      <c r="D182" s="24"/>
    </row>
    <row r="183" spans="3:4" x14ac:dyDescent="0.25">
      <c r="C183" s="24"/>
      <c r="D183" s="24"/>
    </row>
    <row r="184" spans="3:4" x14ac:dyDescent="0.25">
      <c r="C184" s="24"/>
      <c r="D184" s="24"/>
    </row>
    <row r="185" spans="3:4" x14ac:dyDescent="0.25">
      <c r="C185" s="24"/>
      <c r="D185" s="24"/>
    </row>
    <row r="186" spans="3:4" x14ac:dyDescent="0.25">
      <c r="C186" s="24"/>
      <c r="D186" s="24"/>
    </row>
    <row r="187" spans="3:4" x14ac:dyDescent="0.25">
      <c r="C187" s="24"/>
      <c r="D187" s="24"/>
    </row>
    <row r="188" spans="3:4" x14ac:dyDescent="0.25">
      <c r="C188" s="24"/>
      <c r="D188" s="24"/>
    </row>
    <row r="189" spans="3:4" x14ac:dyDescent="0.25">
      <c r="C189" s="24"/>
      <c r="D189" s="24"/>
    </row>
    <row r="190" spans="3:4" x14ac:dyDescent="0.25">
      <c r="C190" s="24"/>
      <c r="D190" s="24"/>
    </row>
    <row r="191" spans="3:4" x14ac:dyDescent="0.25">
      <c r="C191" s="24"/>
      <c r="D191" s="24"/>
    </row>
    <row r="192" spans="3:4" x14ac:dyDescent="0.25">
      <c r="C192" s="24"/>
      <c r="D192" s="24"/>
    </row>
    <row r="193" spans="3:4" x14ac:dyDescent="0.25">
      <c r="C193" s="24"/>
      <c r="D193" s="24"/>
    </row>
    <row r="194" spans="3:4" x14ac:dyDescent="0.25">
      <c r="C194" s="24"/>
      <c r="D194" s="24"/>
    </row>
    <row r="195" spans="3:4" x14ac:dyDescent="0.25">
      <c r="C195" s="24"/>
      <c r="D195" s="24"/>
    </row>
    <row r="196" spans="3:4" x14ac:dyDescent="0.25">
      <c r="C196" s="24"/>
      <c r="D196" s="24"/>
    </row>
    <row r="197" spans="3:4" x14ac:dyDescent="0.25">
      <c r="C197" s="24"/>
      <c r="D197" s="24"/>
    </row>
    <row r="198" spans="3:4" x14ac:dyDescent="0.25">
      <c r="C198" s="24"/>
      <c r="D198" s="24"/>
    </row>
    <row r="199" spans="3:4" x14ac:dyDescent="0.25">
      <c r="C199" s="24"/>
      <c r="D199" s="24"/>
    </row>
    <row r="200" spans="3:4" x14ac:dyDescent="0.25">
      <c r="C200" s="24"/>
      <c r="D200" s="24"/>
    </row>
    <row r="201" spans="3:4" x14ac:dyDescent="0.25">
      <c r="C201" s="24"/>
      <c r="D201" s="24"/>
    </row>
    <row r="202" spans="3:4" x14ac:dyDescent="0.25">
      <c r="C202" s="24"/>
      <c r="D202" s="24"/>
    </row>
    <row r="203" spans="3:4" x14ac:dyDescent="0.25">
      <c r="C203" s="24"/>
      <c r="D203" s="24"/>
    </row>
    <row r="204" spans="3:4" x14ac:dyDescent="0.25">
      <c r="C204" s="24"/>
      <c r="D204" s="24"/>
    </row>
    <row r="205" spans="3:4" x14ac:dyDescent="0.25">
      <c r="C205" s="24"/>
      <c r="D205" s="24"/>
    </row>
    <row r="206" spans="3:4" x14ac:dyDescent="0.25">
      <c r="C206" s="24"/>
      <c r="D206" s="24"/>
    </row>
    <row r="207" spans="3:4" x14ac:dyDescent="0.25">
      <c r="C207" s="24"/>
      <c r="D207" s="24"/>
    </row>
    <row r="208" spans="3:4" x14ac:dyDescent="0.25">
      <c r="C208" s="24"/>
      <c r="D208" s="24"/>
    </row>
    <row r="209" spans="3:4" x14ac:dyDescent="0.25">
      <c r="C209" s="24"/>
      <c r="D209" s="24"/>
    </row>
    <row r="210" spans="3:4" x14ac:dyDescent="0.25">
      <c r="C210" s="24"/>
      <c r="D210" s="24"/>
    </row>
    <row r="211" spans="3:4" x14ac:dyDescent="0.25">
      <c r="C211" s="24"/>
      <c r="D211" s="24"/>
    </row>
    <row r="212" spans="3:4" x14ac:dyDescent="0.25">
      <c r="C212" s="24"/>
      <c r="D212" s="24"/>
    </row>
    <row r="213" spans="3:4" x14ac:dyDescent="0.25">
      <c r="C213" s="24"/>
      <c r="D213" s="24"/>
    </row>
    <row r="214" spans="3:4" x14ac:dyDescent="0.25">
      <c r="C214" s="24"/>
      <c r="D214" s="24"/>
    </row>
    <row r="215" spans="3:4" x14ac:dyDescent="0.25">
      <c r="C215" s="24"/>
      <c r="D215" s="24"/>
    </row>
    <row r="216" spans="3:4" x14ac:dyDescent="0.25">
      <c r="C216" s="24"/>
      <c r="D216" s="24"/>
    </row>
    <row r="217" spans="3:4" x14ac:dyDescent="0.25">
      <c r="C217" s="24"/>
      <c r="D217" s="24"/>
    </row>
    <row r="218" spans="3:4" x14ac:dyDescent="0.25">
      <c r="C218" s="24"/>
      <c r="D218" s="24"/>
    </row>
    <row r="219" spans="3:4" x14ac:dyDescent="0.25">
      <c r="C219" s="24"/>
      <c r="D219" s="24"/>
    </row>
    <row r="220" spans="3:4" x14ac:dyDescent="0.25">
      <c r="C220" s="24"/>
      <c r="D220" s="24"/>
    </row>
    <row r="221" spans="3:4" x14ac:dyDescent="0.25">
      <c r="C221" s="24"/>
      <c r="D221" s="24"/>
    </row>
    <row r="222" spans="3:4" x14ac:dyDescent="0.25">
      <c r="C222" s="24"/>
      <c r="D222" s="24"/>
    </row>
    <row r="223" spans="3:4" x14ac:dyDescent="0.25">
      <c r="C223" s="24"/>
      <c r="D223" s="24"/>
    </row>
    <row r="224" spans="3:4" x14ac:dyDescent="0.25">
      <c r="C224" s="24"/>
      <c r="D224" s="24"/>
    </row>
    <row r="225" spans="3:4" x14ac:dyDescent="0.25">
      <c r="C225" s="24"/>
      <c r="D225" s="24"/>
    </row>
    <row r="226" spans="3:4" x14ac:dyDescent="0.25">
      <c r="C226" s="24"/>
      <c r="D226" s="24"/>
    </row>
    <row r="227" spans="3:4" x14ac:dyDescent="0.25">
      <c r="C227" s="24"/>
      <c r="D227" s="24"/>
    </row>
    <row r="228" spans="3:4" x14ac:dyDescent="0.25">
      <c r="C228" s="24"/>
      <c r="D228" s="24"/>
    </row>
    <row r="229" spans="3:4" x14ac:dyDescent="0.25">
      <c r="C229" s="24"/>
      <c r="D229" s="24"/>
    </row>
    <row r="230" spans="3:4" x14ac:dyDescent="0.25">
      <c r="C230" s="24"/>
      <c r="D230" s="24"/>
    </row>
    <row r="231" spans="3:4" x14ac:dyDescent="0.25">
      <c r="C231" s="24"/>
      <c r="D231" s="24"/>
    </row>
    <row r="232" spans="3:4" x14ac:dyDescent="0.25">
      <c r="C232" s="24"/>
      <c r="D232" s="24"/>
    </row>
    <row r="233" spans="3:4" x14ac:dyDescent="0.25">
      <c r="C233" s="24"/>
      <c r="D233" s="24"/>
    </row>
    <row r="234" spans="3:4" x14ac:dyDescent="0.25">
      <c r="C234" s="24"/>
      <c r="D234" s="24"/>
    </row>
    <row r="235" spans="3:4" x14ac:dyDescent="0.25">
      <c r="C235" s="24"/>
      <c r="D235" s="24"/>
    </row>
    <row r="236" spans="3:4" x14ac:dyDescent="0.25">
      <c r="C236" s="24"/>
      <c r="D236" s="24"/>
    </row>
    <row r="237" spans="3:4" x14ac:dyDescent="0.25">
      <c r="C237" s="24"/>
      <c r="D237" s="24"/>
    </row>
    <row r="238" spans="3:4" x14ac:dyDescent="0.25">
      <c r="C238" s="24"/>
      <c r="D238" s="24"/>
    </row>
    <row r="239" spans="3:4" x14ac:dyDescent="0.25">
      <c r="C239" s="24"/>
      <c r="D239" s="24"/>
    </row>
    <row r="240" spans="3:4" x14ac:dyDescent="0.25">
      <c r="C240" s="24"/>
      <c r="D240" s="24"/>
    </row>
    <row r="241" spans="3:4" x14ac:dyDescent="0.25">
      <c r="C241" s="24"/>
      <c r="D241" s="24"/>
    </row>
    <row r="242" spans="3:4" x14ac:dyDescent="0.25">
      <c r="C242" s="24"/>
      <c r="D242" s="24"/>
    </row>
    <row r="243" spans="3:4" x14ac:dyDescent="0.25">
      <c r="C243" s="24"/>
      <c r="D243" s="24"/>
    </row>
    <row r="244" spans="3:4" x14ac:dyDescent="0.25">
      <c r="C244" s="24"/>
      <c r="D244" s="24"/>
    </row>
    <row r="245" spans="3:4" x14ac:dyDescent="0.25">
      <c r="C245" s="24"/>
      <c r="D245" s="24"/>
    </row>
    <row r="246" spans="3:4" x14ac:dyDescent="0.25">
      <c r="C246" s="24"/>
      <c r="D246" s="24"/>
    </row>
    <row r="247" spans="3:4" x14ac:dyDescent="0.25">
      <c r="C247" s="24"/>
      <c r="D247" s="24"/>
    </row>
    <row r="248" spans="3:4" x14ac:dyDescent="0.25">
      <c r="C248" s="24"/>
      <c r="D248" s="24"/>
    </row>
    <row r="249" spans="3:4" x14ac:dyDescent="0.25">
      <c r="C249" s="24"/>
      <c r="D249" s="24"/>
    </row>
    <row r="250" spans="3:4" x14ac:dyDescent="0.25">
      <c r="C250" s="24"/>
      <c r="D250" s="24"/>
    </row>
    <row r="251" spans="3:4" x14ac:dyDescent="0.25">
      <c r="C251" s="24"/>
      <c r="D251" s="24"/>
    </row>
    <row r="252" spans="3:4" x14ac:dyDescent="0.25">
      <c r="C252" s="24"/>
      <c r="D252" s="24"/>
    </row>
    <row r="253" spans="3:4" x14ac:dyDescent="0.25">
      <c r="C253" s="24"/>
      <c r="D253" s="24"/>
    </row>
    <row r="254" spans="3:4" x14ac:dyDescent="0.25">
      <c r="C254" s="24"/>
      <c r="D254" s="24"/>
    </row>
    <row r="255" spans="3:4" x14ac:dyDescent="0.25">
      <c r="C255" s="24"/>
      <c r="D255" s="24"/>
    </row>
    <row r="256" spans="3:4" x14ac:dyDescent="0.25">
      <c r="C256" s="24"/>
      <c r="D256" s="24"/>
    </row>
    <row r="257" spans="3:4" x14ac:dyDescent="0.25">
      <c r="C257" s="24"/>
      <c r="D257" s="24"/>
    </row>
    <row r="258" spans="3:4" x14ac:dyDescent="0.25">
      <c r="C258" s="24"/>
      <c r="D258" s="24"/>
    </row>
    <row r="259" spans="3:4" x14ac:dyDescent="0.25">
      <c r="C259" s="24"/>
      <c r="D259" s="24"/>
    </row>
    <row r="260" spans="3:4" x14ac:dyDescent="0.25">
      <c r="C260" s="24"/>
      <c r="D260" s="24"/>
    </row>
    <row r="261" spans="3:4" x14ac:dyDescent="0.25">
      <c r="C261" s="24"/>
      <c r="D261" s="24"/>
    </row>
    <row r="262" spans="3:4" x14ac:dyDescent="0.25">
      <c r="C262" s="24"/>
      <c r="D262" s="24"/>
    </row>
    <row r="263" spans="3:4" x14ac:dyDescent="0.25">
      <c r="C263" s="24"/>
      <c r="D263" s="24"/>
    </row>
    <row r="264" spans="3:4" x14ac:dyDescent="0.25">
      <c r="C264" s="24"/>
      <c r="D264" s="24"/>
    </row>
    <row r="265" spans="3:4" x14ac:dyDescent="0.25">
      <c r="C265" s="24"/>
      <c r="D265" s="24"/>
    </row>
    <row r="266" spans="3:4" x14ac:dyDescent="0.25">
      <c r="C266" s="24"/>
      <c r="D266" s="24"/>
    </row>
    <row r="267" spans="3:4" x14ac:dyDescent="0.25">
      <c r="C267" s="24"/>
      <c r="D267" s="24"/>
    </row>
    <row r="268" spans="3:4" x14ac:dyDescent="0.25">
      <c r="C268" s="24"/>
      <c r="D268" s="24"/>
    </row>
    <row r="269" spans="3:4" x14ac:dyDescent="0.25">
      <c r="C269" s="24"/>
      <c r="D269" s="24"/>
    </row>
    <row r="270" spans="3:4" x14ac:dyDescent="0.25">
      <c r="C270" s="24"/>
      <c r="D270" s="24"/>
    </row>
    <row r="271" spans="3:4" x14ac:dyDescent="0.25">
      <c r="C271" s="24"/>
      <c r="D271" s="24"/>
    </row>
    <row r="272" spans="3:4" x14ac:dyDescent="0.25">
      <c r="C272" s="24"/>
      <c r="D272" s="24"/>
    </row>
    <row r="273" spans="3:4" x14ac:dyDescent="0.25">
      <c r="C273" s="24"/>
      <c r="D273" s="24"/>
    </row>
    <row r="274" spans="3:4" x14ac:dyDescent="0.25">
      <c r="C274" s="24"/>
      <c r="D274" s="24"/>
    </row>
    <row r="275" spans="3:4" x14ac:dyDescent="0.25">
      <c r="C275" s="24"/>
      <c r="D275" s="24"/>
    </row>
    <row r="276" spans="3:4" x14ac:dyDescent="0.25">
      <c r="C276" s="24"/>
      <c r="D276" s="24"/>
    </row>
    <row r="277" spans="3:4" x14ac:dyDescent="0.25">
      <c r="C277" s="24"/>
      <c r="D277" s="24"/>
    </row>
    <row r="278" spans="3:4" x14ac:dyDescent="0.25">
      <c r="C278" s="24"/>
      <c r="D278" s="24"/>
    </row>
    <row r="279" spans="3:4" x14ac:dyDescent="0.25">
      <c r="C279" s="24"/>
      <c r="D279" s="24"/>
    </row>
    <row r="280" spans="3:4" x14ac:dyDescent="0.25">
      <c r="C280" s="24"/>
      <c r="D280" s="24"/>
    </row>
    <row r="281" spans="3:4" x14ac:dyDescent="0.25">
      <c r="C281" s="24"/>
      <c r="D281" s="24"/>
    </row>
    <row r="282" spans="3:4" x14ac:dyDescent="0.25">
      <c r="C282" s="24"/>
      <c r="D282" s="24"/>
    </row>
    <row r="283" spans="3:4" x14ac:dyDescent="0.25">
      <c r="C283" s="24"/>
      <c r="D283" s="24"/>
    </row>
    <row r="284" spans="3:4" x14ac:dyDescent="0.25">
      <c r="C284" s="24"/>
      <c r="D284" s="24"/>
    </row>
    <row r="285" spans="3:4" x14ac:dyDescent="0.25">
      <c r="C285" s="24"/>
      <c r="D285" s="24"/>
    </row>
    <row r="286" spans="3:4" x14ac:dyDescent="0.25">
      <c r="C286" s="24"/>
      <c r="D286" s="24"/>
    </row>
    <row r="287" spans="3:4" x14ac:dyDescent="0.25">
      <c r="C287" s="24"/>
      <c r="D287" s="24"/>
    </row>
    <row r="288" spans="3:4" x14ac:dyDescent="0.25">
      <c r="C288" s="24"/>
      <c r="D288" s="24"/>
    </row>
    <row r="289" spans="3:4" x14ac:dyDescent="0.25">
      <c r="C289" s="24"/>
      <c r="D289" s="24"/>
    </row>
    <row r="290" spans="3:4" x14ac:dyDescent="0.25">
      <c r="C290" s="24"/>
      <c r="D290" s="24"/>
    </row>
    <row r="291" spans="3:4" x14ac:dyDescent="0.25">
      <c r="C291" s="24"/>
      <c r="D291" s="24"/>
    </row>
    <row r="292" spans="3:4" x14ac:dyDescent="0.25">
      <c r="C292" s="24"/>
      <c r="D292" s="24"/>
    </row>
    <row r="293" spans="3:4" x14ac:dyDescent="0.25">
      <c r="C293" s="24"/>
      <c r="D293" s="24"/>
    </row>
    <row r="294" spans="3:4" x14ac:dyDescent="0.25">
      <c r="C294" s="24"/>
      <c r="D294" s="24"/>
    </row>
    <row r="295" spans="3:4" x14ac:dyDescent="0.25">
      <c r="C295" s="24"/>
      <c r="D295" s="24"/>
    </row>
    <row r="296" spans="3:4" x14ac:dyDescent="0.25">
      <c r="C296" s="24"/>
      <c r="D296" s="24"/>
    </row>
    <row r="297" spans="3:4" x14ac:dyDescent="0.25">
      <c r="C297" s="24"/>
      <c r="D297" s="24"/>
    </row>
    <row r="298" spans="3:4" x14ac:dyDescent="0.25">
      <c r="C298" s="24"/>
      <c r="D298" s="24"/>
    </row>
    <row r="299" spans="3:4" x14ac:dyDescent="0.25">
      <c r="C299" s="24"/>
      <c r="D299" s="24"/>
    </row>
    <row r="300" spans="3:4" x14ac:dyDescent="0.25">
      <c r="C300" s="24"/>
      <c r="D300" s="24"/>
    </row>
    <row r="301" spans="3:4" x14ac:dyDescent="0.25">
      <c r="C301" s="24"/>
      <c r="D301" s="24"/>
    </row>
    <row r="302" spans="3:4" x14ac:dyDescent="0.25">
      <c r="C302" s="24"/>
      <c r="D302" s="24"/>
    </row>
    <row r="303" spans="3:4" x14ac:dyDescent="0.25">
      <c r="C303" s="24"/>
      <c r="D303" s="24"/>
    </row>
    <row r="304" spans="3:4" x14ac:dyDescent="0.25">
      <c r="C304" s="24"/>
      <c r="D304" s="24"/>
    </row>
    <row r="305" spans="3:4" x14ac:dyDescent="0.25">
      <c r="C305" s="24"/>
      <c r="D305" s="24"/>
    </row>
    <row r="306" spans="3:4" x14ac:dyDescent="0.25">
      <c r="C306" s="24"/>
      <c r="D306" s="24"/>
    </row>
    <row r="307" spans="3:4" x14ac:dyDescent="0.25">
      <c r="C307" s="24"/>
      <c r="D307" s="24"/>
    </row>
    <row r="308" spans="3:4" x14ac:dyDescent="0.25">
      <c r="C308" s="24"/>
      <c r="D308" s="24"/>
    </row>
    <row r="309" spans="3:4" x14ac:dyDescent="0.25">
      <c r="C309" s="24"/>
      <c r="D309" s="24"/>
    </row>
    <row r="310" spans="3:4" x14ac:dyDescent="0.25">
      <c r="C310" s="24"/>
      <c r="D310" s="24"/>
    </row>
    <row r="311" spans="3:4" x14ac:dyDescent="0.25">
      <c r="C311" s="24"/>
      <c r="D311" s="24"/>
    </row>
    <row r="312" spans="3:4" x14ac:dyDescent="0.25">
      <c r="C312" s="24"/>
      <c r="D312" s="24"/>
    </row>
    <row r="313" spans="3:4" x14ac:dyDescent="0.25">
      <c r="C313" s="24"/>
      <c r="D313" s="24"/>
    </row>
    <row r="314" spans="3:4" x14ac:dyDescent="0.25">
      <c r="C314" s="24"/>
      <c r="D314" s="24"/>
    </row>
    <row r="315" spans="3:4" x14ac:dyDescent="0.25">
      <c r="C315" s="24"/>
      <c r="D315" s="24"/>
    </row>
    <row r="316" spans="3:4" x14ac:dyDescent="0.25">
      <c r="C316" s="24"/>
      <c r="D316" s="24"/>
    </row>
    <row r="317" spans="3:4" x14ac:dyDescent="0.25">
      <c r="C317" s="24"/>
      <c r="D317" s="24"/>
    </row>
    <row r="318" spans="3:4" x14ac:dyDescent="0.25">
      <c r="C318" s="24"/>
      <c r="D318" s="24"/>
    </row>
    <row r="319" spans="3:4" x14ac:dyDescent="0.25">
      <c r="C319" s="24"/>
      <c r="D319" s="24"/>
    </row>
    <row r="320" spans="3:4" x14ac:dyDescent="0.25">
      <c r="C320" s="24"/>
      <c r="D320" s="24"/>
    </row>
    <row r="321" spans="3:4" x14ac:dyDescent="0.25">
      <c r="C321" s="24"/>
      <c r="D321" s="24"/>
    </row>
    <row r="322" spans="3:4" x14ac:dyDescent="0.25">
      <c r="C322" s="24"/>
      <c r="D322" s="24"/>
    </row>
    <row r="323" spans="3:4" x14ac:dyDescent="0.25">
      <c r="C323" s="24"/>
      <c r="D323" s="24"/>
    </row>
    <row r="324" spans="3:4" x14ac:dyDescent="0.25">
      <c r="C324" s="24"/>
      <c r="D324" s="24"/>
    </row>
    <row r="325" spans="3:4" x14ac:dyDescent="0.25">
      <c r="C325" s="24"/>
      <c r="D325" s="24"/>
    </row>
    <row r="326" spans="3:4" x14ac:dyDescent="0.25">
      <c r="C326" s="24"/>
      <c r="D326" s="24"/>
    </row>
    <row r="327" spans="3:4" x14ac:dyDescent="0.25">
      <c r="C327" s="24"/>
      <c r="D327" s="24"/>
    </row>
    <row r="328" spans="3:4" x14ac:dyDescent="0.25">
      <c r="C328" s="24"/>
      <c r="D328" s="24"/>
    </row>
    <row r="329" spans="3:4" x14ac:dyDescent="0.25">
      <c r="C329" s="24"/>
      <c r="D329" s="24"/>
    </row>
    <row r="330" spans="3:4" x14ac:dyDescent="0.25">
      <c r="C330" s="24"/>
      <c r="D330" s="24"/>
    </row>
    <row r="331" spans="3:4" x14ac:dyDescent="0.25">
      <c r="C331" s="24"/>
      <c r="D331" s="24"/>
    </row>
    <row r="332" spans="3:4" x14ac:dyDescent="0.25">
      <c r="C332" s="24"/>
      <c r="D332" s="24"/>
    </row>
    <row r="333" spans="3:4" x14ac:dyDescent="0.25">
      <c r="C333" s="24"/>
      <c r="D333" s="24"/>
    </row>
    <row r="334" spans="3:4" x14ac:dyDescent="0.25">
      <c r="C334" s="24"/>
      <c r="D334" s="24"/>
    </row>
    <row r="335" spans="3:4" x14ac:dyDescent="0.25">
      <c r="C335" s="24"/>
      <c r="D335" s="24"/>
    </row>
    <row r="336" spans="3:4" x14ac:dyDescent="0.25">
      <c r="C336" s="24"/>
      <c r="D336" s="24"/>
    </row>
    <row r="337" spans="3:4" x14ac:dyDescent="0.25">
      <c r="C337" s="24"/>
      <c r="D337" s="24"/>
    </row>
    <row r="338" spans="3:4" x14ac:dyDescent="0.25">
      <c r="C338" s="24"/>
      <c r="D338" s="24"/>
    </row>
    <row r="339" spans="3:4" x14ac:dyDescent="0.25">
      <c r="C339" s="24"/>
      <c r="D339" s="24"/>
    </row>
    <row r="340" spans="3:4" x14ac:dyDescent="0.25">
      <c r="C340" s="24"/>
      <c r="D340" s="24"/>
    </row>
    <row r="341" spans="3:4" x14ac:dyDescent="0.25">
      <c r="C341" s="24"/>
      <c r="D341" s="24"/>
    </row>
    <row r="342" spans="3:4" x14ac:dyDescent="0.25">
      <c r="C342" s="24"/>
      <c r="D342" s="24"/>
    </row>
    <row r="343" spans="3:4" x14ac:dyDescent="0.25">
      <c r="C343" s="24"/>
      <c r="D343" s="24"/>
    </row>
    <row r="344" spans="3:4" x14ac:dyDescent="0.25">
      <c r="C344" s="24"/>
      <c r="D344" s="24"/>
    </row>
    <row r="345" spans="3:4" x14ac:dyDescent="0.25">
      <c r="C345" s="24"/>
      <c r="D345" s="24"/>
    </row>
    <row r="346" spans="3:4" x14ac:dyDescent="0.25">
      <c r="C346" s="24"/>
      <c r="D346" s="24"/>
    </row>
    <row r="347" spans="3:4" x14ac:dyDescent="0.25">
      <c r="C347" s="24"/>
      <c r="D347" s="24"/>
    </row>
    <row r="348" spans="3:4" x14ac:dyDescent="0.25">
      <c r="C348" s="24"/>
      <c r="D348" s="24"/>
    </row>
    <row r="349" spans="3:4" x14ac:dyDescent="0.25">
      <c r="C349" s="24"/>
      <c r="D349" s="24"/>
    </row>
    <row r="350" spans="3:4" x14ac:dyDescent="0.25">
      <c r="C350" s="24"/>
      <c r="D350" s="24"/>
    </row>
    <row r="351" spans="3:4" x14ac:dyDescent="0.25">
      <c r="C351" s="24"/>
      <c r="D351" s="24"/>
    </row>
    <row r="352" spans="3:4" x14ac:dyDescent="0.25">
      <c r="C352" s="24"/>
      <c r="D352" s="24"/>
    </row>
    <row r="353" spans="3:4" x14ac:dyDescent="0.25">
      <c r="C353" s="24"/>
      <c r="D353" s="24"/>
    </row>
    <row r="354" spans="3:4" x14ac:dyDescent="0.25">
      <c r="C354" s="24"/>
      <c r="D354" s="24"/>
    </row>
    <row r="355" spans="3:4" x14ac:dyDescent="0.25">
      <c r="C355" s="24"/>
      <c r="D355" s="24"/>
    </row>
    <row r="356" spans="3:4" x14ac:dyDescent="0.25">
      <c r="C356" s="24"/>
      <c r="D356" s="24"/>
    </row>
    <row r="357" spans="3:4" x14ac:dyDescent="0.25">
      <c r="C357" s="24"/>
      <c r="D357" s="24"/>
    </row>
    <row r="358" spans="3:4" x14ac:dyDescent="0.25">
      <c r="C358" s="24"/>
      <c r="D358" s="24"/>
    </row>
    <row r="359" spans="3:4" x14ac:dyDescent="0.25">
      <c r="C359" s="24"/>
      <c r="D359" s="24"/>
    </row>
    <row r="360" spans="3:4" x14ac:dyDescent="0.25">
      <c r="C360" s="24"/>
      <c r="D360" s="24"/>
    </row>
    <row r="361" spans="3:4" x14ac:dyDescent="0.25">
      <c r="C361" s="24"/>
      <c r="D361" s="24"/>
    </row>
    <row r="362" spans="3:4" x14ac:dyDescent="0.25">
      <c r="C362" s="24"/>
      <c r="D362" s="24"/>
    </row>
    <row r="363" spans="3:4" x14ac:dyDescent="0.25">
      <c r="C363" s="24"/>
      <c r="D363" s="24"/>
    </row>
    <row r="364" spans="3:4" x14ac:dyDescent="0.25">
      <c r="C364" s="24"/>
      <c r="D364" s="24"/>
    </row>
    <row r="365" spans="3:4" x14ac:dyDescent="0.25">
      <c r="C365" s="24"/>
      <c r="D365" s="24"/>
    </row>
    <row r="366" spans="3:4" x14ac:dyDescent="0.25">
      <c r="C366" s="24"/>
      <c r="D366" s="24"/>
    </row>
    <row r="367" spans="3:4" x14ac:dyDescent="0.25">
      <c r="C367" s="24"/>
      <c r="D367" s="24"/>
    </row>
    <row r="368" spans="3:4" x14ac:dyDescent="0.25">
      <c r="C368" s="24"/>
      <c r="D368" s="24"/>
    </row>
    <row r="369" spans="3:4" x14ac:dyDescent="0.25">
      <c r="C369" s="24"/>
      <c r="D369" s="24"/>
    </row>
    <row r="370" spans="3:4" x14ac:dyDescent="0.25">
      <c r="C370" s="24"/>
      <c r="D370" s="24"/>
    </row>
    <row r="371" spans="3:4" x14ac:dyDescent="0.25">
      <c r="C371" s="24"/>
      <c r="D371" s="24"/>
    </row>
    <row r="372" spans="3:4" x14ac:dyDescent="0.25">
      <c r="C372" s="24"/>
      <c r="D372" s="24"/>
    </row>
    <row r="373" spans="3:4" x14ac:dyDescent="0.25">
      <c r="C373" s="24"/>
      <c r="D373" s="24"/>
    </row>
    <row r="374" spans="3:4" x14ac:dyDescent="0.25">
      <c r="C374" s="24"/>
      <c r="D374" s="24"/>
    </row>
    <row r="375" spans="3:4" x14ac:dyDescent="0.25">
      <c r="C375" s="24"/>
      <c r="D375" s="24"/>
    </row>
    <row r="376" spans="3:4" x14ac:dyDescent="0.25">
      <c r="C376" s="24"/>
      <c r="D376" s="24"/>
    </row>
    <row r="377" spans="3:4" x14ac:dyDescent="0.25">
      <c r="C377" s="24"/>
      <c r="D377" s="24"/>
    </row>
    <row r="378" spans="3:4" x14ac:dyDescent="0.25">
      <c r="C378" s="24"/>
      <c r="D378" s="24"/>
    </row>
    <row r="379" spans="3:4" x14ac:dyDescent="0.25">
      <c r="C379" s="24"/>
      <c r="D379" s="24"/>
    </row>
    <row r="380" spans="3:4" x14ac:dyDescent="0.25">
      <c r="C380" s="24"/>
      <c r="D380" s="24"/>
    </row>
    <row r="381" spans="3:4" x14ac:dyDescent="0.25">
      <c r="C381" s="24"/>
      <c r="D381" s="24"/>
    </row>
    <row r="382" spans="3:4" x14ac:dyDescent="0.25">
      <c r="C382" s="24"/>
      <c r="D382" s="24"/>
    </row>
    <row r="383" spans="3:4" x14ac:dyDescent="0.25">
      <c r="C383" s="24"/>
      <c r="D383" s="24"/>
    </row>
    <row r="384" spans="3:4" x14ac:dyDescent="0.25">
      <c r="C384" s="24"/>
      <c r="D384" s="24"/>
    </row>
    <row r="385" spans="3:4" x14ac:dyDescent="0.25">
      <c r="C385" s="24"/>
      <c r="D385" s="24"/>
    </row>
    <row r="386" spans="3:4" x14ac:dyDescent="0.25">
      <c r="C386" s="24"/>
      <c r="D386" s="24"/>
    </row>
    <row r="387" spans="3:4" x14ac:dyDescent="0.25">
      <c r="C387" s="24"/>
      <c r="D387" s="24"/>
    </row>
    <row r="388" spans="3:4" x14ac:dyDescent="0.25">
      <c r="C388" s="24"/>
      <c r="D388" s="24"/>
    </row>
    <row r="389" spans="3:4" x14ac:dyDescent="0.25">
      <c r="C389" s="24"/>
      <c r="D389" s="24"/>
    </row>
    <row r="390" spans="3:4" x14ac:dyDescent="0.25">
      <c r="C390" s="24"/>
      <c r="D390" s="24"/>
    </row>
    <row r="391" spans="3:4" x14ac:dyDescent="0.25">
      <c r="C391" s="24"/>
      <c r="D391" s="24"/>
    </row>
    <row r="392" spans="3:4" x14ac:dyDescent="0.25">
      <c r="C392" s="24"/>
      <c r="D392" s="24"/>
    </row>
    <row r="393" spans="3:4" x14ac:dyDescent="0.25">
      <c r="C393" s="24"/>
      <c r="D393" s="24"/>
    </row>
    <row r="394" spans="3:4" x14ac:dyDescent="0.25">
      <c r="C394" s="24"/>
      <c r="D394" s="24"/>
    </row>
    <row r="395" spans="3:4" x14ac:dyDescent="0.25">
      <c r="C395" s="24"/>
      <c r="D395" s="24"/>
    </row>
    <row r="396" spans="3:4" x14ac:dyDescent="0.25">
      <c r="C396" s="24"/>
      <c r="D396" s="24"/>
    </row>
    <row r="397" spans="3:4" x14ac:dyDescent="0.25">
      <c r="C397" s="24"/>
      <c r="D397" s="24"/>
    </row>
    <row r="398" spans="3:4" x14ac:dyDescent="0.25">
      <c r="C398" s="24"/>
      <c r="D398" s="24"/>
    </row>
    <row r="399" spans="3:4" x14ac:dyDescent="0.25">
      <c r="C399" s="24"/>
      <c r="D399" s="24"/>
    </row>
    <row r="400" spans="3:4" x14ac:dyDescent="0.25">
      <c r="C400" s="24"/>
      <c r="D400" s="24"/>
    </row>
    <row r="401" spans="3:4" x14ac:dyDescent="0.25">
      <c r="C401" s="24"/>
      <c r="D401" s="24"/>
    </row>
    <row r="402" spans="3:4" x14ac:dyDescent="0.25">
      <c r="C402" s="24"/>
      <c r="D402" s="24"/>
    </row>
    <row r="403" spans="3:4" x14ac:dyDescent="0.25">
      <c r="C403" s="24"/>
      <c r="D403" s="24"/>
    </row>
    <row r="404" spans="3:4" x14ac:dyDescent="0.25">
      <c r="C404" s="24"/>
      <c r="D404" s="24"/>
    </row>
    <row r="405" spans="3:4" x14ac:dyDescent="0.25">
      <c r="C405" s="24"/>
      <c r="D405" s="24"/>
    </row>
    <row r="406" spans="3:4" x14ac:dyDescent="0.25">
      <c r="C406" s="24"/>
      <c r="D406" s="24"/>
    </row>
    <row r="407" spans="3:4" x14ac:dyDescent="0.25">
      <c r="C407" s="24"/>
      <c r="D407" s="24"/>
    </row>
    <row r="408" spans="3:4" x14ac:dyDescent="0.25">
      <c r="C408" s="24"/>
      <c r="D408" s="24"/>
    </row>
    <row r="409" spans="3:4" x14ac:dyDescent="0.25">
      <c r="C409" s="24"/>
      <c r="D409" s="24"/>
    </row>
    <row r="410" spans="3:4" x14ac:dyDescent="0.25">
      <c r="C410" s="24"/>
      <c r="D410" s="24"/>
    </row>
    <row r="411" spans="3:4" x14ac:dyDescent="0.25">
      <c r="C411" s="24"/>
      <c r="D411" s="24"/>
    </row>
    <row r="412" spans="3:4" x14ac:dyDescent="0.25">
      <c r="C412" s="24"/>
      <c r="D412" s="24"/>
    </row>
    <row r="413" spans="3:4" x14ac:dyDescent="0.25">
      <c r="C413" s="24"/>
      <c r="D413" s="24"/>
    </row>
    <row r="414" spans="3:4" x14ac:dyDescent="0.25">
      <c r="C414" s="24"/>
      <c r="D414" s="24"/>
    </row>
    <row r="415" spans="3:4" x14ac:dyDescent="0.25">
      <c r="C415" s="24"/>
      <c r="D415" s="24"/>
    </row>
    <row r="416" spans="3:4" x14ac:dyDescent="0.25">
      <c r="C416" s="24"/>
      <c r="D416" s="24"/>
    </row>
    <row r="417" spans="3:4" x14ac:dyDescent="0.25">
      <c r="C417" s="24"/>
      <c r="D417" s="24"/>
    </row>
    <row r="418" spans="3:4" x14ac:dyDescent="0.25">
      <c r="C418" s="24"/>
      <c r="D418" s="24"/>
    </row>
    <row r="419" spans="3:4" x14ac:dyDescent="0.25">
      <c r="C419" s="24"/>
      <c r="D419" s="24"/>
    </row>
    <row r="420" spans="3:4" x14ac:dyDescent="0.25">
      <c r="C420" s="24"/>
      <c r="D420" s="24"/>
    </row>
    <row r="421" spans="3:4" x14ac:dyDescent="0.25">
      <c r="C421" s="24"/>
      <c r="D421" s="24"/>
    </row>
    <row r="422" spans="3:4" x14ac:dyDescent="0.25">
      <c r="C422" s="24"/>
      <c r="D422" s="24"/>
    </row>
    <row r="423" spans="3:4" x14ac:dyDescent="0.25">
      <c r="C423" s="24"/>
      <c r="D423" s="24"/>
    </row>
    <row r="424" spans="3:4" x14ac:dyDescent="0.25">
      <c r="C424" s="24"/>
      <c r="D424" s="24"/>
    </row>
    <row r="425" spans="3:4" x14ac:dyDescent="0.25">
      <c r="C425" s="24"/>
      <c r="D425" s="24"/>
    </row>
    <row r="426" spans="3:4" x14ac:dyDescent="0.25">
      <c r="C426" s="24"/>
      <c r="D426" s="24"/>
    </row>
    <row r="427" spans="3:4" x14ac:dyDescent="0.25">
      <c r="C427" s="24"/>
      <c r="D427" s="24"/>
    </row>
    <row r="428" spans="3:4" x14ac:dyDescent="0.25">
      <c r="C428" s="24"/>
      <c r="D428" s="24"/>
    </row>
    <row r="429" spans="3:4" x14ac:dyDescent="0.25">
      <c r="C429" s="24"/>
      <c r="D429" s="24"/>
    </row>
    <row r="430" spans="3:4" x14ac:dyDescent="0.25">
      <c r="C430" s="24"/>
      <c r="D430" s="24"/>
    </row>
    <row r="431" spans="3:4" x14ac:dyDescent="0.25">
      <c r="C431" s="24"/>
      <c r="D431" s="24"/>
    </row>
    <row r="432" spans="3:4" x14ac:dyDescent="0.25">
      <c r="C432" s="24"/>
      <c r="D432" s="24"/>
    </row>
    <row r="433" spans="3:4" x14ac:dyDescent="0.25">
      <c r="C433" s="24"/>
      <c r="D433" s="24"/>
    </row>
    <row r="434" spans="3:4" x14ac:dyDescent="0.25">
      <c r="C434" s="24"/>
      <c r="D434" s="24"/>
    </row>
    <row r="435" spans="3:4" x14ac:dyDescent="0.25">
      <c r="C435" s="24"/>
      <c r="D435" s="24"/>
    </row>
    <row r="436" spans="3:4" x14ac:dyDescent="0.25">
      <c r="C436" s="24"/>
      <c r="D436" s="24"/>
    </row>
    <row r="437" spans="3:4" x14ac:dyDescent="0.25">
      <c r="C437" s="24"/>
      <c r="D437" s="24"/>
    </row>
    <row r="438" spans="3:4" x14ac:dyDescent="0.25">
      <c r="C438" s="24"/>
      <c r="D438" s="24"/>
    </row>
    <row r="439" spans="3:4" x14ac:dyDescent="0.25">
      <c r="C439" s="24"/>
      <c r="D439" s="24"/>
    </row>
    <row r="440" spans="3:4" x14ac:dyDescent="0.25">
      <c r="C440" s="24"/>
      <c r="D440" s="24"/>
    </row>
    <row r="441" spans="3:4" x14ac:dyDescent="0.25">
      <c r="C441" s="24"/>
      <c r="D441" s="24"/>
    </row>
    <row r="442" spans="3:4" x14ac:dyDescent="0.25">
      <c r="C442" s="24"/>
      <c r="D442" s="24"/>
    </row>
    <row r="443" spans="3:4" x14ac:dyDescent="0.25">
      <c r="C443" s="24"/>
      <c r="D443" s="24"/>
    </row>
    <row r="444" spans="3:4" x14ac:dyDescent="0.25">
      <c r="C444" s="24"/>
      <c r="D444" s="24"/>
    </row>
    <row r="445" spans="3:4" x14ac:dyDescent="0.25">
      <c r="C445" s="24"/>
      <c r="D445" s="24"/>
    </row>
    <row r="446" spans="3:4" x14ac:dyDescent="0.25">
      <c r="C446" s="24"/>
      <c r="D446" s="24"/>
    </row>
    <row r="447" spans="3:4" x14ac:dyDescent="0.25">
      <c r="C447" s="24"/>
      <c r="D447" s="24"/>
    </row>
    <row r="448" spans="3:4" x14ac:dyDescent="0.25">
      <c r="C448" s="24"/>
      <c r="D448" s="24"/>
    </row>
    <row r="449" spans="3:4" x14ac:dyDescent="0.25">
      <c r="C449" s="24"/>
      <c r="D449" s="24"/>
    </row>
    <row r="450" spans="3:4" x14ac:dyDescent="0.25">
      <c r="C450" s="24"/>
      <c r="D450" s="24"/>
    </row>
    <row r="451" spans="3:4" x14ac:dyDescent="0.25">
      <c r="C451" s="24"/>
      <c r="D451" s="24"/>
    </row>
    <row r="452" spans="3:4" x14ac:dyDescent="0.25">
      <c r="C452" s="24"/>
      <c r="D452" s="24"/>
    </row>
    <row r="453" spans="3:4" x14ac:dyDescent="0.25">
      <c r="C453" s="24"/>
      <c r="D453" s="24"/>
    </row>
    <row r="454" spans="3:4" x14ac:dyDescent="0.25">
      <c r="C454" s="24"/>
      <c r="D454" s="24"/>
    </row>
    <row r="455" spans="3:4" x14ac:dyDescent="0.25">
      <c r="C455" s="24"/>
      <c r="D455" s="24"/>
    </row>
    <row r="456" spans="3:4" x14ac:dyDescent="0.25">
      <c r="C456" s="24"/>
      <c r="D456" s="24"/>
    </row>
    <row r="457" spans="3:4" x14ac:dyDescent="0.25">
      <c r="C457" s="24"/>
      <c r="D457" s="24"/>
    </row>
    <row r="458" spans="3:4" x14ac:dyDescent="0.25">
      <c r="C458" s="24"/>
      <c r="D458" s="24"/>
    </row>
    <row r="459" spans="3:4" x14ac:dyDescent="0.25">
      <c r="C459" s="24"/>
      <c r="D459" s="24"/>
    </row>
    <row r="460" spans="3:4" x14ac:dyDescent="0.25">
      <c r="C460" s="24"/>
      <c r="D460" s="24"/>
    </row>
    <row r="461" spans="3:4" x14ac:dyDescent="0.25">
      <c r="C461" s="24"/>
      <c r="D461" s="24"/>
    </row>
    <row r="462" spans="3:4" x14ac:dyDescent="0.25">
      <c r="C462" s="24"/>
      <c r="D462" s="24"/>
    </row>
    <row r="463" spans="3:4" x14ac:dyDescent="0.25">
      <c r="C463" s="24"/>
      <c r="D463" s="24"/>
    </row>
    <row r="464" spans="3:4" x14ac:dyDescent="0.25">
      <c r="C464" s="24"/>
      <c r="D464" s="24"/>
    </row>
    <row r="465" spans="3:4" x14ac:dyDescent="0.25">
      <c r="C465" s="24"/>
      <c r="D465" s="24"/>
    </row>
    <row r="466" spans="3:4" x14ac:dyDescent="0.25">
      <c r="C466" s="24"/>
      <c r="D466" s="24"/>
    </row>
    <row r="467" spans="3:4" x14ac:dyDescent="0.25">
      <c r="C467" s="24"/>
      <c r="D467" s="24"/>
    </row>
    <row r="468" spans="3:4" x14ac:dyDescent="0.25">
      <c r="C468" s="24"/>
      <c r="D468" s="24"/>
    </row>
    <row r="469" spans="3:4" x14ac:dyDescent="0.25">
      <c r="C469" s="24"/>
      <c r="D469" s="24"/>
    </row>
    <row r="470" spans="3:4" x14ac:dyDescent="0.25">
      <c r="C470" s="24"/>
      <c r="D470" s="24"/>
    </row>
    <row r="471" spans="3:4" x14ac:dyDescent="0.25">
      <c r="C471" s="24"/>
      <c r="D471" s="24"/>
    </row>
    <row r="472" spans="3:4" x14ac:dyDescent="0.25">
      <c r="C472" s="24"/>
      <c r="D472" s="24"/>
    </row>
    <row r="473" spans="3:4" x14ac:dyDescent="0.25">
      <c r="C473" s="24"/>
      <c r="D473" s="24"/>
    </row>
    <row r="474" spans="3:4" x14ac:dyDescent="0.25">
      <c r="C474" s="24"/>
      <c r="D474" s="24"/>
    </row>
    <row r="475" spans="3:4" x14ac:dyDescent="0.25">
      <c r="C475" s="24"/>
      <c r="D475" s="24"/>
    </row>
    <row r="476" spans="3:4" x14ac:dyDescent="0.25">
      <c r="C476" s="24"/>
      <c r="D476" s="24"/>
    </row>
    <row r="477" spans="3:4" x14ac:dyDescent="0.25">
      <c r="C477" s="24"/>
      <c r="D477" s="24"/>
    </row>
    <row r="478" spans="3:4" x14ac:dyDescent="0.25">
      <c r="C478" s="24"/>
      <c r="D478" s="24"/>
    </row>
    <row r="479" spans="3:4" x14ac:dyDescent="0.25">
      <c r="C479" s="24"/>
      <c r="D479" s="24"/>
    </row>
    <row r="480" spans="3:4" x14ac:dyDescent="0.25">
      <c r="C480" s="24"/>
      <c r="D480" s="24"/>
    </row>
    <row r="481" spans="3:4" x14ac:dyDescent="0.25">
      <c r="C481" s="24"/>
      <c r="D481" s="24"/>
    </row>
    <row r="482" spans="3:4" x14ac:dyDescent="0.25">
      <c r="C482" s="24"/>
      <c r="D482" s="24"/>
    </row>
    <row r="483" spans="3:4" x14ac:dyDescent="0.25">
      <c r="C483" s="24"/>
      <c r="D483" s="24"/>
    </row>
    <row r="484" spans="3:4" x14ac:dyDescent="0.25">
      <c r="C484" s="24"/>
      <c r="D484" s="24"/>
    </row>
    <row r="485" spans="3:4" x14ac:dyDescent="0.25">
      <c r="C485" s="24"/>
      <c r="D485" s="24"/>
    </row>
    <row r="486" spans="3:4" x14ac:dyDescent="0.25">
      <c r="C486" s="24"/>
      <c r="D486" s="24"/>
    </row>
    <row r="487" spans="3:4" x14ac:dyDescent="0.25">
      <c r="C487" s="24"/>
      <c r="D487" s="24"/>
    </row>
    <row r="488" spans="3:4" x14ac:dyDescent="0.25">
      <c r="C488" s="24"/>
      <c r="D488" s="24"/>
    </row>
    <row r="489" spans="3:4" x14ac:dyDescent="0.25">
      <c r="C489" s="24"/>
      <c r="D489" s="24"/>
    </row>
    <row r="490" spans="3:4" x14ac:dyDescent="0.25">
      <c r="C490" s="24"/>
      <c r="D490" s="24"/>
    </row>
    <row r="491" spans="3:4" x14ac:dyDescent="0.25">
      <c r="C491" s="24"/>
      <c r="D491" s="24"/>
    </row>
    <row r="492" spans="3:4" x14ac:dyDescent="0.25">
      <c r="C492" s="24"/>
      <c r="D492" s="24"/>
    </row>
    <row r="493" spans="3:4" x14ac:dyDescent="0.25">
      <c r="C493" s="24"/>
      <c r="D493" s="24"/>
    </row>
    <row r="494" spans="3:4" x14ac:dyDescent="0.25">
      <c r="C494" s="24"/>
      <c r="D494" s="24"/>
    </row>
    <row r="495" spans="3:4" x14ac:dyDescent="0.25">
      <c r="C495" s="24"/>
      <c r="D495" s="24"/>
    </row>
    <row r="496" spans="3:4" x14ac:dyDescent="0.25">
      <c r="C496" s="24"/>
      <c r="D496" s="24"/>
    </row>
    <row r="497" spans="3:4" x14ac:dyDescent="0.25">
      <c r="C497" s="24"/>
      <c r="D497" s="24"/>
    </row>
    <row r="498" spans="3:4" x14ac:dyDescent="0.25">
      <c r="C498" s="24"/>
      <c r="D498" s="24"/>
    </row>
    <row r="499" spans="3:4" x14ac:dyDescent="0.25">
      <c r="C499" s="24"/>
      <c r="D499" s="24"/>
    </row>
    <row r="500" spans="3:4" x14ac:dyDescent="0.25">
      <c r="C500" s="24"/>
      <c r="D500" s="24"/>
    </row>
    <row r="501" spans="3:4" x14ac:dyDescent="0.25">
      <c r="C501" s="24"/>
      <c r="D501" s="24"/>
    </row>
    <row r="502" spans="3:4" x14ac:dyDescent="0.25">
      <c r="C502" s="24"/>
      <c r="D502" s="24"/>
    </row>
    <row r="503" spans="3:4" x14ac:dyDescent="0.25">
      <c r="C503" s="24"/>
      <c r="D503" s="24"/>
    </row>
    <row r="504" spans="3:4" x14ac:dyDescent="0.25">
      <c r="C504" s="24"/>
      <c r="D504" s="24"/>
    </row>
    <row r="505" spans="3:4" x14ac:dyDescent="0.25">
      <c r="C505" s="24"/>
      <c r="D505" s="24"/>
    </row>
    <row r="506" spans="3:4" x14ac:dyDescent="0.25">
      <c r="C506" s="24"/>
      <c r="D506" s="24"/>
    </row>
    <row r="507" spans="3:4" x14ac:dyDescent="0.25">
      <c r="C507" s="24"/>
      <c r="D507" s="24"/>
    </row>
    <row r="508" spans="3:4" x14ac:dyDescent="0.25">
      <c r="C508" s="24"/>
      <c r="D508" s="24"/>
    </row>
    <row r="509" spans="3:4" x14ac:dyDescent="0.25">
      <c r="C509" s="24"/>
      <c r="D509" s="24"/>
    </row>
    <row r="510" spans="3:4" x14ac:dyDescent="0.25">
      <c r="C510" s="24"/>
      <c r="D510" s="24"/>
    </row>
    <row r="511" spans="3:4" x14ac:dyDescent="0.25">
      <c r="C511" s="24"/>
      <c r="D511" s="24"/>
    </row>
    <row r="512" spans="3:4" x14ac:dyDescent="0.25">
      <c r="C512" s="24"/>
      <c r="D512" s="24"/>
    </row>
    <row r="513" spans="3:4" x14ac:dyDescent="0.25">
      <c r="C513" s="24"/>
      <c r="D513" s="24"/>
    </row>
    <row r="514" spans="3:4" x14ac:dyDescent="0.25">
      <c r="C514" s="24"/>
      <c r="D514" s="24"/>
    </row>
    <row r="515" spans="3:4" x14ac:dyDescent="0.25">
      <c r="C515" s="24"/>
      <c r="D515" s="24"/>
    </row>
    <row r="516" spans="3:4" x14ac:dyDescent="0.25">
      <c r="C516" s="24"/>
      <c r="D516" s="24"/>
    </row>
    <row r="517" spans="3:4" x14ac:dyDescent="0.25">
      <c r="C517" s="24"/>
      <c r="D517" s="24"/>
    </row>
    <row r="518" spans="3:4" x14ac:dyDescent="0.25">
      <c r="C518" s="24"/>
      <c r="D518" s="24"/>
    </row>
    <row r="519" spans="3:4" x14ac:dyDescent="0.25">
      <c r="C519" s="24"/>
      <c r="D519" s="24"/>
    </row>
    <row r="520" spans="3:4" x14ac:dyDescent="0.25">
      <c r="C520" s="24"/>
      <c r="D520" s="24"/>
    </row>
    <row r="521" spans="3:4" x14ac:dyDescent="0.25">
      <c r="C521" s="24"/>
      <c r="D521" s="24"/>
    </row>
    <row r="522" spans="3:4" x14ac:dyDescent="0.25">
      <c r="C522" s="24"/>
      <c r="D522" s="24"/>
    </row>
    <row r="523" spans="3:4" x14ac:dyDescent="0.25">
      <c r="C523" s="24"/>
      <c r="D523" s="24"/>
    </row>
    <row r="524" spans="3:4" x14ac:dyDescent="0.25">
      <c r="C524" s="24"/>
      <c r="D524" s="24"/>
    </row>
    <row r="525" spans="3:4" x14ac:dyDescent="0.25">
      <c r="C525" s="24"/>
      <c r="D525" s="24"/>
    </row>
    <row r="526" spans="3:4" x14ac:dyDescent="0.25">
      <c r="C526" s="24"/>
      <c r="D526" s="24"/>
    </row>
    <row r="527" spans="3:4" x14ac:dyDescent="0.25">
      <c r="C527" s="24"/>
      <c r="D527" s="24"/>
    </row>
    <row r="528" spans="3:4" x14ac:dyDescent="0.25">
      <c r="C528" s="24"/>
      <c r="D528" s="24"/>
    </row>
    <row r="529" spans="3:4" x14ac:dyDescent="0.25">
      <c r="C529" s="24"/>
      <c r="D529" s="24"/>
    </row>
    <row r="530" spans="3:4" x14ac:dyDescent="0.25">
      <c r="C530" s="24"/>
      <c r="D530" s="24"/>
    </row>
    <row r="531" spans="3:4" x14ac:dyDescent="0.25">
      <c r="C531" s="24"/>
      <c r="D531" s="24"/>
    </row>
    <row r="532" spans="3:4" x14ac:dyDescent="0.25">
      <c r="C532" s="24"/>
      <c r="D532" s="24"/>
    </row>
    <row r="533" spans="3:4" x14ac:dyDescent="0.25">
      <c r="C533" s="24"/>
      <c r="D533" s="24"/>
    </row>
    <row r="534" spans="3:4" x14ac:dyDescent="0.25">
      <c r="C534" s="24"/>
      <c r="D534" s="24"/>
    </row>
    <row r="535" spans="3:4" x14ac:dyDescent="0.25">
      <c r="C535" s="24"/>
      <c r="D535" s="24"/>
    </row>
    <row r="536" spans="3:4" x14ac:dyDescent="0.25">
      <c r="C536" s="24"/>
      <c r="D536" s="24"/>
    </row>
    <row r="537" spans="3:4" x14ac:dyDescent="0.25">
      <c r="C537" s="24"/>
      <c r="D537" s="24"/>
    </row>
    <row r="538" spans="3:4" x14ac:dyDescent="0.25">
      <c r="C538" s="24"/>
      <c r="D538" s="24"/>
    </row>
    <row r="539" spans="3:4" x14ac:dyDescent="0.25">
      <c r="C539" s="24"/>
      <c r="D539" s="24"/>
    </row>
    <row r="540" spans="3:4" x14ac:dyDescent="0.25">
      <c r="C540" s="24"/>
      <c r="D540" s="24"/>
    </row>
    <row r="541" spans="3:4" x14ac:dyDescent="0.25">
      <c r="C541" s="24"/>
      <c r="D541" s="24"/>
    </row>
    <row r="542" spans="3:4" x14ac:dyDescent="0.25">
      <c r="C542" s="24"/>
      <c r="D542" s="24"/>
    </row>
    <row r="543" spans="3:4" x14ac:dyDescent="0.25">
      <c r="C543" s="24"/>
      <c r="D543" s="24"/>
    </row>
    <row r="544" spans="3:4" x14ac:dyDescent="0.25">
      <c r="C544" s="24"/>
      <c r="D544" s="24"/>
    </row>
    <row r="545" spans="3:4" x14ac:dyDescent="0.25">
      <c r="C545" s="24"/>
      <c r="D545" s="24"/>
    </row>
    <row r="546" spans="3:4" x14ac:dyDescent="0.25">
      <c r="C546" s="24"/>
      <c r="D546" s="24"/>
    </row>
    <row r="547" spans="3:4" x14ac:dyDescent="0.25">
      <c r="C547" s="24"/>
      <c r="D547" s="24"/>
    </row>
    <row r="548" spans="3:4" x14ac:dyDescent="0.25">
      <c r="C548" s="24"/>
      <c r="D548" s="24"/>
    </row>
    <row r="549" spans="3:4" x14ac:dyDescent="0.25">
      <c r="C549" s="24"/>
      <c r="D549" s="24"/>
    </row>
    <row r="550" spans="3:4" x14ac:dyDescent="0.25">
      <c r="C550" s="24"/>
      <c r="D550" s="24"/>
    </row>
    <row r="551" spans="3:4" x14ac:dyDescent="0.25">
      <c r="C551" s="24"/>
      <c r="D551" s="24"/>
    </row>
    <row r="552" spans="3:4" x14ac:dyDescent="0.25">
      <c r="C552" s="24"/>
      <c r="D552" s="24"/>
    </row>
    <row r="553" spans="3:4" x14ac:dyDescent="0.25">
      <c r="C553" s="24"/>
      <c r="D553" s="24"/>
    </row>
    <row r="554" spans="3:4" x14ac:dyDescent="0.25">
      <c r="C554" s="24"/>
      <c r="D554" s="24"/>
    </row>
    <row r="555" spans="3:4" x14ac:dyDescent="0.25">
      <c r="C555" s="24"/>
      <c r="D555" s="24"/>
    </row>
    <row r="556" spans="3:4" x14ac:dyDescent="0.25">
      <c r="C556" s="24"/>
      <c r="D556" s="24"/>
    </row>
    <row r="557" spans="3:4" x14ac:dyDescent="0.25">
      <c r="C557" s="24"/>
      <c r="D557" s="24"/>
    </row>
    <row r="558" spans="3:4" x14ac:dyDescent="0.25">
      <c r="C558" s="24"/>
      <c r="D558" s="24"/>
    </row>
    <row r="559" spans="3:4" x14ac:dyDescent="0.25">
      <c r="C559" s="24"/>
      <c r="D559" s="24"/>
    </row>
    <row r="560" spans="3:4" x14ac:dyDescent="0.25">
      <c r="C560" s="24"/>
      <c r="D560" s="24"/>
    </row>
    <row r="561" spans="3:4" x14ac:dyDescent="0.25">
      <c r="C561" s="24"/>
      <c r="D561" s="24"/>
    </row>
    <row r="562" spans="3:4" x14ac:dyDescent="0.25">
      <c r="C562" s="24"/>
      <c r="D562" s="24"/>
    </row>
    <row r="563" spans="3:4" x14ac:dyDescent="0.25">
      <c r="C563" s="24"/>
      <c r="D563" s="24"/>
    </row>
    <row r="564" spans="3:4" x14ac:dyDescent="0.25">
      <c r="C564" s="24"/>
      <c r="D564" s="24"/>
    </row>
    <row r="565" spans="3:4" x14ac:dyDescent="0.25">
      <c r="C565" s="24"/>
      <c r="D565" s="24"/>
    </row>
    <row r="566" spans="3:4" x14ac:dyDescent="0.25">
      <c r="C566" s="24"/>
      <c r="D566" s="24"/>
    </row>
    <row r="567" spans="3:4" x14ac:dyDescent="0.25">
      <c r="C567" s="24"/>
      <c r="D567" s="24"/>
    </row>
    <row r="568" spans="3:4" x14ac:dyDescent="0.25">
      <c r="C568" s="24"/>
      <c r="D568" s="24"/>
    </row>
    <row r="569" spans="3:4" x14ac:dyDescent="0.25">
      <c r="C569" s="24"/>
      <c r="D569" s="24"/>
    </row>
    <row r="570" spans="3:4" x14ac:dyDescent="0.25">
      <c r="C570" s="24"/>
      <c r="D570" s="24"/>
    </row>
    <row r="571" spans="3:4" x14ac:dyDescent="0.25">
      <c r="C571" s="24"/>
      <c r="D571" s="24"/>
    </row>
    <row r="572" spans="3:4" x14ac:dyDescent="0.25">
      <c r="C572" s="24"/>
      <c r="D572" s="24"/>
    </row>
    <row r="573" spans="3:4" x14ac:dyDescent="0.25">
      <c r="C573" s="24"/>
      <c r="D573" s="24"/>
    </row>
    <row r="574" spans="3:4" x14ac:dyDescent="0.25">
      <c r="C574" s="24"/>
      <c r="D574" s="24"/>
    </row>
    <row r="575" spans="3:4" x14ac:dyDescent="0.25">
      <c r="C575" s="24"/>
      <c r="D575" s="24"/>
    </row>
    <row r="576" spans="3:4" x14ac:dyDescent="0.25">
      <c r="C576" s="24"/>
      <c r="D576" s="24"/>
    </row>
    <row r="577" spans="3:4" x14ac:dyDescent="0.25">
      <c r="C577" s="24"/>
      <c r="D577" s="24"/>
    </row>
    <row r="578" spans="3:4" x14ac:dyDescent="0.25">
      <c r="C578" s="24"/>
      <c r="D578" s="24"/>
    </row>
    <row r="579" spans="3:4" x14ac:dyDescent="0.25">
      <c r="C579" s="24"/>
      <c r="D579" s="24"/>
    </row>
    <row r="580" spans="3:4" x14ac:dyDescent="0.25">
      <c r="C580" s="24"/>
      <c r="D580" s="24"/>
    </row>
    <row r="581" spans="3:4" x14ac:dyDescent="0.25">
      <c r="C581" s="24"/>
      <c r="D581" s="24"/>
    </row>
    <row r="582" spans="3:4" x14ac:dyDescent="0.25">
      <c r="C582" s="24"/>
      <c r="D582" s="24"/>
    </row>
    <row r="583" spans="3:4" x14ac:dyDescent="0.25">
      <c r="C583" s="24"/>
      <c r="D583" s="24"/>
    </row>
    <row r="584" spans="3:4" x14ac:dyDescent="0.25">
      <c r="C584" s="24"/>
      <c r="D584" s="24"/>
    </row>
    <row r="585" spans="3:4" x14ac:dyDescent="0.25">
      <c r="C585" s="24"/>
      <c r="D585" s="24"/>
    </row>
    <row r="586" spans="3:4" x14ac:dyDescent="0.25">
      <c r="C586" s="24"/>
      <c r="D586" s="24"/>
    </row>
    <row r="587" spans="3:4" x14ac:dyDescent="0.25">
      <c r="C587" s="24"/>
      <c r="D587" s="24"/>
    </row>
    <row r="588" spans="3:4" x14ac:dyDescent="0.25">
      <c r="C588" s="24"/>
      <c r="D588" s="24"/>
    </row>
    <row r="589" spans="3:4" x14ac:dyDescent="0.25">
      <c r="C589" s="24"/>
      <c r="D589" s="24"/>
    </row>
    <row r="590" spans="3:4" x14ac:dyDescent="0.25">
      <c r="C590" s="24"/>
      <c r="D590" s="24"/>
    </row>
    <row r="591" spans="3:4" x14ac:dyDescent="0.25">
      <c r="C591" s="24"/>
      <c r="D591" s="24"/>
    </row>
    <row r="592" spans="3:4" x14ac:dyDescent="0.25">
      <c r="C592" s="24"/>
      <c r="D592" s="24"/>
    </row>
    <row r="593" spans="3:4" x14ac:dyDescent="0.25">
      <c r="C593" s="24"/>
      <c r="D593" s="24"/>
    </row>
    <row r="594" spans="3:4" x14ac:dyDescent="0.25">
      <c r="C594" s="24"/>
      <c r="D594" s="24"/>
    </row>
    <row r="595" spans="3:4" x14ac:dyDescent="0.25">
      <c r="C595" s="24"/>
      <c r="D595" s="24"/>
    </row>
    <row r="596" spans="3:4" x14ac:dyDescent="0.25">
      <c r="C596" s="24"/>
      <c r="D596" s="24"/>
    </row>
    <row r="597" spans="3:4" x14ac:dyDescent="0.25">
      <c r="C597" s="24"/>
      <c r="D597" s="24"/>
    </row>
    <row r="598" spans="3:4" x14ac:dyDescent="0.25">
      <c r="C598" s="24"/>
      <c r="D598" s="24"/>
    </row>
    <row r="599" spans="3:4" x14ac:dyDescent="0.25">
      <c r="C599" s="24"/>
      <c r="D599" s="24"/>
    </row>
    <row r="600" spans="3:4" x14ac:dyDescent="0.25">
      <c r="C600" s="24"/>
      <c r="D600" s="24"/>
    </row>
    <row r="601" spans="3:4" x14ac:dyDescent="0.25">
      <c r="C601" s="24"/>
      <c r="D601" s="24"/>
    </row>
    <row r="602" spans="3:4" x14ac:dyDescent="0.25">
      <c r="C602" s="24"/>
      <c r="D602" s="24"/>
    </row>
    <row r="603" spans="3:4" x14ac:dyDescent="0.25">
      <c r="C603" s="24"/>
      <c r="D603" s="24"/>
    </row>
    <row r="604" spans="3:4" x14ac:dyDescent="0.25">
      <c r="C604" s="24"/>
      <c r="D604" s="24"/>
    </row>
    <row r="605" spans="3:4" x14ac:dyDescent="0.25">
      <c r="C605" s="24"/>
      <c r="D605" s="24"/>
    </row>
    <row r="606" spans="3:4" x14ac:dyDescent="0.25">
      <c r="C606" s="24"/>
      <c r="D606" s="24"/>
    </row>
    <row r="607" spans="3:4" x14ac:dyDescent="0.25">
      <c r="C607" s="24"/>
      <c r="D607" s="24"/>
    </row>
    <row r="608" spans="3:4" x14ac:dyDescent="0.25">
      <c r="C608" s="24"/>
      <c r="D608" s="24"/>
    </row>
    <row r="609" spans="3:4" x14ac:dyDescent="0.25">
      <c r="C609" s="24"/>
      <c r="D609" s="24"/>
    </row>
    <row r="610" spans="3:4" x14ac:dyDescent="0.25">
      <c r="C610" s="24"/>
      <c r="D610" s="24"/>
    </row>
    <row r="611" spans="3:4" x14ac:dyDescent="0.25">
      <c r="C611" s="24"/>
      <c r="D611" s="24"/>
    </row>
    <row r="612" spans="3:4" x14ac:dyDescent="0.25">
      <c r="C612" s="24"/>
      <c r="D612" s="24"/>
    </row>
    <row r="613" spans="3:4" x14ac:dyDescent="0.25">
      <c r="C613" s="24"/>
      <c r="D613" s="24"/>
    </row>
    <row r="614" spans="3:4" x14ac:dyDescent="0.25">
      <c r="C614" s="24"/>
      <c r="D614" s="24"/>
    </row>
    <row r="615" spans="3:4" x14ac:dyDescent="0.25">
      <c r="C615" s="24"/>
      <c r="D615" s="24"/>
    </row>
    <row r="616" spans="3:4" x14ac:dyDescent="0.25">
      <c r="C616" s="24"/>
      <c r="D616" s="24"/>
    </row>
    <row r="617" spans="3:4" x14ac:dyDescent="0.25">
      <c r="C617" s="24"/>
      <c r="D617" s="24"/>
    </row>
    <row r="618" spans="3:4" x14ac:dyDescent="0.25">
      <c r="C618" s="24"/>
      <c r="D618" s="24"/>
    </row>
    <row r="619" spans="3:4" x14ac:dyDescent="0.25">
      <c r="C619" s="24"/>
      <c r="D619" s="24"/>
    </row>
    <row r="620" spans="3:4" x14ac:dyDescent="0.25">
      <c r="C620" s="24"/>
      <c r="D620" s="24"/>
    </row>
    <row r="621" spans="3:4" x14ac:dyDescent="0.25">
      <c r="C621" s="24"/>
      <c r="D621" s="24"/>
    </row>
    <row r="622" spans="3:4" x14ac:dyDescent="0.25">
      <c r="C622" s="24"/>
      <c r="D622" s="24"/>
    </row>
    <row r="623" spans="3:4" x14ac:dyDescent="0.25">
      <c r="C623" s="24"/>
      <c r="D623" s="24"/>
    </row>
    <row r="624" spans="3:4" x14ac:dyDescent="0.25">
      <c r="C624" s="24"/>
      <c r="D624" s="24"/>
    </row>
    <row r="625" spans="3:4" x14ac:dyDescent="0.25">
      <c r="C625" s="24"/>
      <c r="D625" s="24"/>
    </row>
    <row r="626" spans="3:4" x14ac:dyDescent="0.25">
      <c r="C626" s="24"/>
      <c r="D626" s="24"/>
    </row>
    <row r="627" spans="3:4" x14ac:dyDescent="0.25">
      <c r="C627" s="24"/>
      <c r="D627" s="24"/>
    </row>
    <row r="628" spans="3:4" x14ac:dyDescent="0.25">
      <c r="C628" s="24"/>
      <c r="D628" s="24"/>
    </row>
    <row r="629" spans="3:4" x14ac:dyDescent="0.25">
      <c r="C629" s="24"/>
      <c r="D629" s="24"/>
    </row>
    <row r="630" spans="3:4" x14ac:dyDescent="0.25">
      <c r="C630" s="24"/>
      <c r="D630" s="24"/>
    </row>
    <row r="631" spans="3:4" x14ac:dyDescent="0.25">
      <c r="C631" s="24"/>
      <c r="D631" s="24"/>
    </row>
    <row r="632" spans="3:4" x14ac:dyDescent="0.25">
      <c r="C632" s="24"/>
      <c r="D632" s="24"/>
    </row>
    <row r="633" spans="3:4" x14ac:dyDescent="0.25">
      <c r="C633" s="24"/>
      <c r="D633" s="24"/>
    </row>
    <row r="634" spans="3:4" x14ac:dyDescent="0.25">
      <c r="C634" s="24"/>
      <c r="D634" s="24"/>
    </row>
    <row r="635" spans="3:4" x14ac:dyDescent="0.25">
      <c r="C635" s="24"/>
      <c r="D635" s="24"/>
    </row>
    <row r="636" spans="3:4" x14ac:dyDescent="0.25">
      <c r="C636" s="24"/>
      <c r="D636" s="24"/>
    </row>
    <row r="637" spans="3:4" x14ac:dyDescent="0.25">
      <c r="C637" s="24"/>
      <c r="D637" s="24"/>
    </row>
    <row r="638" spans="3:4" x14ac:dyDescent="0.25">
      <c r="C638" s="24"/>
      <c r="D638" s="24"/>
    </row>
    <row r="639" spans="3:4" x14ac:dyDescent="0.25">
      <c r="C639" s="24"/>
      <c r="D639" s="24"/>
    </row>
    <row r="640" spans="3:4" x14ac:dyDescent="0.25">
      <c r="C640" s="24"/>
      <c r="D640" s="24"/>
    </row>
    <row r="641" spans="3:4" x14ac:dyDescent="0.25">
      <c r="C641" s="24"/>
      <c r="D641" s="24"/>
    </row>
    <row r="642" spans="3:4" x14ac:dyDescent="0.25">
      <c r="C642" s="24"/>
      <c r="D642" s="24"/>
    </row>
    <row r="643" spans="3:4" x14ac:dyDescent="0.25">
      <c r="C643" s="24"/>
      <c r="D643" s="24"/>
    </row>
    <row r="644" spans="3:4" x14ac:dyDescent="0.25">
      <c r="C644" s="24"/>
      <c r="D644" s="24"/>
    </row>
    <row r="645" spans="3:4" x14ac:dyDescent="0.25">
      <c r="C645" s="24"/>
      <c r="D645" s="24"/>
    </row>
    <row r="646" spans="3:4" x14ac:dyDescent="0.25">
      <c r="C646" s="24"/>
      <c r="D646" s="24"/>
    </row>
    <row r="647" spans="3:4" x14ac:dyDescent="0.25">
      <c r="C647" s="24"/>
      <c r="D647" s="24"/>
    </row>
    <row r="648" spans="3:4" x14ac:dyDescent="0.25">
      <c r="C648" s="24"/>
      <c r="D648" s="24"/>
    </row>
    <row r="649" spans="3:4" x14ac:dyDescent="0.25">
      <c r="C649" s="24"/>
      <c r="D649" s="24"/>
    </row>
    <row r="650" spans="3:4" x14ac:dyDescent="0.25">
      <c r="C650" s="24"/>
      <c r="D650" s="24"/>
    </row>
    <row r="651" spans="3:4" x14ac:dyDescent="0.25">
      <c r="C651" s="24"/>
      <c r="D651" s="24"/>
    </row>
    <row r="652" spans="3:4" x14ac:dyDescent="0.25">
      <c r="C652" s="24"/>
      <c r="D652" s="24"/>
    </row>
    <row r="653" spans="3:4" x14ac:dyDescent="0.25">
      <c r="C653" s="24"/>
      <c r="D653" s="24"/>
    </row>
    <row r="654" spans="3:4" x14ac:dyDescent="0.25">
      <c r="C654" s="24"/>
      <c r="D654" s="24"/>
    </row>
    <row r="655" spans="3:4" x14ac:dyDescent="0.25">
      <c r="C655" s="24"/>
      <c r="D655" s="24"/>
    </row>
    <row r="656" spans="3:4" x14ac:dyDescent="0.25">
      <c r="C656" s="24"/>
      <c r="D656" s="24"/>
    </row>
    <row r="657" spans="3:4" x14ac:dyDescent="0.25">
      <c r="C657" s="24"/>
      <c r="D657" s="24"/>
    </row>
    <row r="658" spans="3:4" x14ac:dyDescent="0.25">
      <c r="C658" s="24"/>
      <c r="D658" s="24"/>
    </row>
    <row r="659" spans="3:4" x14ac:dyDescent="0.25">
      <c r="C659" s="24"/>
      <c r="D659" s="24"/>
    </row>
    <row r="660" spans="3:4" x14ac:dyDescent="0.25">
      <c r="C660" s="24"/>
      <c r="D660" s="24"/>
    </row>
    <row r="661" spans="3:4" x14ac:dyDescent="0.25">
      <c r="C661" s="24"/>
      <c r="D661" s="24"/>
    </row>
    <row r="662" spans="3:4" x14ac:dyDescent="0.25">
      <c r="C662" s="24"/>
      <c r="D662" s="24"/>
    </row>
    <row r="663" spans="3:4" x14ac:dyDescent="0.25">
      <c r="C663" s="24"/>
      <c r="D663" s="24"/>
    </row>
    <row r="664" spans="3:4" x14ac:dyDescent="0.25">
      <c r="C664" s="24"/>
      <c r="D664" s="24"/>
    </row>
    <row r="665" spans="3:4" x14ac:dyDescent="0.25">
      <c r="C665" s="24"/>
      <c r="D665" s="24"/>
    </row>
    <row r="666" spans="3:4" x14ac:dyDescent="0.25">
      <c r="C666" s="24"/>
      <c r="D666" s="24"/>
    </row>
    <row r="667" spans="3:4" x14ac:dyDescent="0.25">
      <c r="C667" s="24"/>
      <c r="D667" s="24"/>
    </row>
    <row r="668" spans="3:4" x14ac:dyDescent="0.25">
      <c r="C668" s="24"/>
      <c r="D668" s="24"/>
    </row>
    <row r="669" spans="3:4" x14ac:dyDescent="0.25">
      <c r="C669" s="24"/>
      <c r="D669" s="24"/>
    </row>
    <row r="670" spans="3:4" x14ac:dyDescent="0.25">
      <c r="C670" s="24"/>
      <c r="D670" s="24"/>
    </row>
    <row r="671" spans="3:4" x14ac:dyDescent="0.25">
      <c r="C671" s="24"/>
      <c r="D671" s="24"/>
    </row>
    <row r="672" spans="3:4" x14ac:dyDescent="0.25">
      <c r="C672" s="24"/>
      <c r="D672" s="24"/>
    </row>
    <row r="673" spans="3:4" x14ac:dyDescent="0.25">
      <c r="C673" s="24"/>
      <c r="D673" s="24"/>
    </row>
    <row r="674" spans="3:4" x14ac:dyDescent="0.25">
      <c r="C674" s="24"/>
      <c r="D674" s="24"/>
    </row>
    <row r="675" spans="3:4" x14ac:dyDescent="0.25">
      <c r="C675" s="24"/>
      <c r="D675" s="24"/>
    </row>
    <row r="676" spans="3:4" x14ac:dyDescent="0.25">
      <c r="C676" s="24"/>
      <c r="D676" s="24"/>
    </row>
    <row r="677" spans="3:4" x14ac:dyDescent="0.25">
      <c r="C677" s="24"/>
      <c r="D677" s="24"/>
    </row>
    <row r="678" spans="3:4" x14ac:dyDescent="0.25">
      <c r="C678" s="24"/>
      <c r="D678" s="24"/>
    </row>
    <row r="679" spans="3:4" x14ac:dyDescent="0.25">
      <c r="C679" s="24"/>
      <c r="D679" s="24"/>
    </row>
    <row r="680" spans="3:4" x14ac:dyDescent="0.25">
      <c r="C680" s="24"/>
      <c r="D680" s="24"/>
    </row>
    <row r="681" spans="3:4" x14ac:dyDescent="0.25">
      <c r="C681" s="24"/>
      <c r="D681" s="24"/>
    </row>
    <row r="682" spans="3:4" x14ac:dyDescent="0.25">
      <c r="C682" s="24"/>
      <c r="D682" s="24"/>
    </row>
    <row r="683" spans="3:4" x14ac:dyDescent="0.25">
      <c r="C683" s="24"/>
      <c r="D683" s="24"/>
    </row>
    <row r="684" spans="3:4" x14ac:dyDescent="0.25">
      <c r="C684" s="24"/>
      <c r="D684" s="24"/>
    </row>
    <row r="685" spans="3:4" x14ac:dyDescent="0.25">
      <c r="C685" s="24"/>
      <c r="D685" s="24"/>
    </row>
    <row r="686" spans="3:4" x14ac:dyDescent="0.25">
      <c r="C686" s="24"/>
      <c r="D686" s="24"/>
    </row>
    <row r="687" spans="3:4" x14ac:dyDescent="0.25">
      <c r="C687" s="24"/>
      <c r="D687" s="24"/>
    </row>
    <row r="688" spans="3:4" x14ac:dyDescent="0.25">
      <c r="C688" s="24"/>
      <c r="D688" s="24"/>
    </row>
    <row r="689" spans="3:4" x14ac:dyDescent="0.25">
      <c r="C689" s="24"/>
      <c r="D689" s="24"/>
    </row>
    <row r="690" spans="3:4" x14ac:dyDescent="0.25">
      <c r="C690" s="24"/>
      <c r="D690" s="24"/>
    </row>
    <row r="691" spans="3:4" x14ac:dyDescent="0.25">
      <c r="C691" s="24"/>
      <c r="D691" s="24"/>
    </row>
    <row r="692" spans="3:4" x14ac:dyDescent="0.25">
      <c r="C692" s="24"/>
      <c r="D692" s="24"/>
    </row>
    <row r="693" spans="3:4" x14ac:dyDescent="0.25">
      <c r="C693" s="24"/>
      <c r="D693" s="24"/>
    </row>
    <row r="694" spans="3:4" x14ac:dyDescent="0.25">
      <c r="C694" s="24"/>
      <c r="D694" s="24"/>
    </row>
    <row r="695" spans="3:4" x14ac:dyDescent="0.25">
      <c r="C695" s="24"/>
      <c r="D695" s="24"/>
    </row>
    <row r="696" spans="3:4" x14ac:dyDescent="0.25">
      <c r="C696" s="24"/>
      <c r="D696" s="24"/>
    </row>
    <row r="697" spans="3:4" x14ac:dyDescent="0.25">
      <c r="C697" s="24"/>
      <c r="D697" s="24"/>
    </row>
    <row r="698" spans="3:4" x14ac:dyDescent="0.25">
      <c r="C698" s="24"/>
      <c r="D698" s="24"/>
    </row>
    <row r="699" spans="3:4" x14ac:dyDescent="0.25">
      <c r="C699" s="24"/>
      <c r="D699" s="24"/>
    </row>
    <row r="700" spans="3:4" x14ac:dyDescent="0.25">
      <c r="C700" s="24"/>
      <c r="D700" s="24"/>
    </row>
    <row r="701" spans="3:4" x14ac:dyDescent="0.25">
      <c r="C701" s="24"/>
      <c r="D701" s="24"/>
    </row>
    <row r="702" spans="3:4" x14ac:dyDescent="0.25">
      <c r="C702" s="24"/>
      <c r="D702" s="24"/>
    </row>
    <row r="703" spans="3:4" x14ac:dyDescent="0.25">
      <c r="C703" s="24"/>
      <c r="D703" s="24"/>
    </row>
    <row r="704" spans="3:4" x14ac:dyDescent="0.25">
      <c r="C704" s="24"/>
      <c r="D704" s="24"/>
    </row>
    <row r="705" spans="3:4" x14ac:dyDescent="0.25">
      <c r="C705" s="24"/>
      <c r="D705" s="24"/>
    </row>
    <row r="706" spans="3:4" x14ac:dyDescent="0.25">
      <c r="C706" s="24"/>
      <c r="D706" s="24"/>
    </row>
    <row r="707" spans="3:4" x14ac:dyDescent="0.25">
      <c r="C707" s="24"/>
      <c r="D707" s="24"/>
    </row>
    <row r="708" spans="3:4" x14ac:dyDescent="0.25">
      <c r="C708" s="24"/>
      <c r="D708" s="24"/>
    </row>
    <row r="709" spans="3:4" x14ac:dyDescent="0.25">
      <c r="C709" s="24"/>
      <c r="D709" s="24"/>
    </row>
    <row r="710" spans="3:4" x14ac:dyDescent="0.25">
      <c r="C710" s="24"/>
      <c r="D710" s="24"/>
    </row>
    <row r="711" spans="3:4" x14ac:dyDescent="0.25">
      <c r="C711" s="24"/>
      <c r="D711" s="24"/>
    </row>
    <row r="712" spans="3:4" x14ac:dyDescent="0.25">
      <c r="C712" s="24"/>
      <c r="D712" s="24"/>
    </row>
    <row r="713" spans="3:4" x14ac:dyDescent="0.25">
      <c r="C713" s="24"/>
      <c r="D713" s="24"/>
    </row>
    <row r="714" spans="3:4" x14ac:dyDescent="0.25">
      <c r="C714" s="24"/>
      <c r="D714" s="24"/>
    </row>
    <row r="715" spans="3:4" x14ac:dyDescent="0.25">
      <c r="C715" s="24"/>
      <c r="D715" s="24"/>
    </row>
    <row r="716" spans="3:4" x14ac:dyDescent="0.25">
      <c r="C716" s="24"/>
      <c r="D716" s="24"/>
    </row>
    <row r="717" spans="3:4" x14ac:dyDescent="0.25">
      <c r="C717" s="24"/>
      <c r="D717" s="24"/>
    </row>
    <row r="718" spans="3:4" x14ac:dyDescent="0.25">
      <c r="C718" s="24"/>
      <c r="D718" s="24"/>
    </row>
    <row r="719" spans="3:4" x14ac:dyDescent="0.25">
      <c r="C719" s="24"/>
      <c r="D719" s="24"/>
    </row>
    <row r="720" spans="3:4" x14ac:dyDescent="0.25">
      <c r="C720" s="24"/>
      <c r="D720" s="24"/>
    </row>
    <row r="721" spans="3:4" x14ac:dyDescent="0.25">
      <c r="C721" s="24"/>
      <c r="D721" s="24"/>
    </row>
    <row r="722" spans="3:4" x14ac:dyDescent="0.25">
      <c r="C722" s="24"/>
      <c r="D722" s="24"/>
    </row>
    <row r="723" spans="3:4" x14ac:dyDescent="0.25">
      <c r="C723" s="24"/>
      <c r="D723" s="24"/>
    </row>
    <row r="724" spans="3:4" x14ac:dyDescent="0.25">
      <c r="C724" s="24"/>
      <c r="D724" s="24"/>
    </row>
    <row r="725" spans="3:4" x14ac:dyDescent="0.25">
      <c r="C725" s="24"/>
      <c r="D725" s="24"/>
    </row>
    <row r="726" spans="3:4" x14ac:dyDescent="0.25">
      <c r="C726" s="24"/>
      <c r="D726" s="24"/>
    </row>
    <row r="727" spans="3:4" x14ac:dyDescent="0.25">
      <c r="C727" s="24"/>
      <c r="D727" s="24"/>
    </row>
    <row r="728" spans="3:4" x14ac:dyDescent="0.25">
      <c r="C728" s="24"/>
      <c r="D728" s="24"/>
    </row>
    <row r="729" spans="3:4" x14ac:dyDescent="0.25">
      <c r="C729" s="24"/>
      <c r="D729" s="24"/>
    </row>
    <row r="730" spans="3:4" x14ac:dyDescent="0.25">
      <c r="C730" s="24"/>
      <c r="D730" s="24"/>
    </row>
    <row r="731" spans="3:4" x14ac:dyDescent="0.25">
      <c r="C731" s="24"/>
      <c r="D731" s="24"/>
    </row>
    <row r="732" spans="3:4" x14ac:dyDescent="0.25">
      <c r="C732" s="24"/>
      <c r="D732" s="24"/>
    </row>
    <row r="733" spans="3:4" x14ac:dyDescent="0.25">
      <c r="C733" s="24"/>
      <c r="D733" s="24"/>
    </row>
    <row r="734" spans="3:4" x14ac:dyDescent="0.25">
      <c r="C734" s="24"/>
      <c r="D734" s="24"/>
    </row>
    <row r="735" spans="3:4" x14ac:dyDescent="0.25">
      <c r="C735" s="24"/>
      <c r="D735" s="24"/>
    </row>
    <row r="736" spans="3:4" x14ac:dyDescent="0.25">
      <c r="C736" s="24"/>
      <c r="D736" s="24"/>
    </row>
    <row r="737" spans="3:4" x14ac:dyDescent="0.25">
      <c r="C737" s="24"/>
      <c r="D737" s="24"/>
    </row>
    <row r="738" spans="3:4" x14ac:dyDescent="0.25">
      <c r="C738" s="24"/>
      <c r="D738" s="24"/>
    </row>
    <row r="739" spans="3:4" x14ac:dyDescent="0.25">
      <c r="C739" s="24"/>
      <c r="D739" s="24"/>
    </row>
    <row r="740" spans="3:4" x14ac:dyDescent="0.25">
      <c r="C740" s="24"/>
      <c r="D740" s="24"/>
    </row>
    <row r="741" spans="3:4" x14ac:dyDescent="0.25">
      <c r="C741" s="24"/>
      <c r="D741" s="24"/>
    </row>
    <row r="742" spans="3:4" x14ac:dyDescent="0.25">
      <c r="C742" s="24"/>
      <c r="D742" s="24"/>
    </row>
    <row r="743" spans="3:4" x14ac:dyDescent="0.25">
      <c r="C743" s="24"/>
      <c r="D743" s="24"/>
    </row>
    <row r="744" spans="3:4" x14ac:dyDescent="0.25">
      <c r="C744" s="24"/>
      <c r="D744" s="24"/>
    </row>
    <row r="745" spans="3:4" x14ac:dyDescent="0.25">
      <c r="C745" s="24"/>
      <c r="D745" s="24"/>
    </row>
    <row r="746" spans="3:4" x14ac:dyDescent="0.25">
      <c r="C746" s="24"/>
      <c r="D746" s="24"/>
    </row>
    <row r="747" spans="3:4" x14ac:dyDescent="0.25">
      <c r="C747" s="24"/>
      <c r="D747" s="24"/>
    </row>
    <row r="748" spans="3:4" x14ac:dyDescent="0.25">
      <c r="C748" s="24"/>
      <c r="D748" s="24"/>
    </row>
    <row r="749" spans="3:4" x14ac:dyDescent="0.25">
      <c r="C749" s="24"/>
      <c r="D749" s="24"/>
    </row>
    <row r="750" spans="3:4" x14ac:dyDescent="0.25">
      <c r="C750" s="24"/>
      <c r="D750" s="24"/>
    </row>
    <row r="751" spans="3:4" x14ac:dyDescent="0.25">
      <c r="C751" s="24"/>
      <c r="D751" s="24"/>
    </row>
    <row r="752" spans="3:4" x14ac:dyDescent="0.25">
      <c r="C752" s="24"/>
      <c r="D752" s="24"/>
    </row>
    <row r="753" spans="3:4" x14ac:dyDescent="0.25">
      <c r="C753" s="24"/>
      <c r="D753" s="24"/>
    </row>
    <row r="754" spans="3:4" x14ac:dyDescent="0.25">
      <c r="C754" s="24"/>
      <c r="D754" s="24"/>
    </row>
    <row r="755" spans="3:4" x14ac:dyDescent="0.25">
      <c r="C755" s="24"/>
      <c r="D755" s="24"/>
    </row>
    <row r="756" spans="3:4" x14ac:dyDescent="0.25">
      <c r="C756" s="24"/>
      <c r="D756" s="24"/>
    </row>
    <row r="757" spans="3:4" x14ac:dyDescent="0.25">
      <c r="C757" s="24"/>
      <c r="D757" s="24"/>
    </row>
    <row r="758" spans="3:4" x14ac:dyDescent="0.25">
      <c r="C758" s="24"/>
      <c r="D758" s="24"/>
    </row>
    <row r="759" spans="3:4" x14ac:dyDescent="0.25">
      <c r="C759" s="24"/>
      <c r="D759" s="24"/>
    </row>
    <row r="760" spans="3:4" x14ac:dyDescent="0.25">
      <c r="C760" s="24"/>
      <c r="D760" s="24"/>
    </row>
    <row r="761" spans="3:4" x14ac:dyDescent="0.25">
      <c r="C761" s="24"/>
      <c r="D761" s="24"/>
    </row>
    <row r="762" spans="3:4" x14ac:dyDescent="0.25">
      <c r="C762" s="24"/>
      <c r="D762" s="24"/>
    </row>
    <row r="763" spans="3:4" x14ac:dyDescent="0.25">
      <c r="C763" s="24"/>
      <c r="D763" s="24"/>
    </row>
    <row r="764" spans="3:4" x14ac:dyDescent="0.25">
      <c r="C764" s="24"/>
      <c r="D764" s="24"/>
    </row>
    <row r="765" spans="3:4" x14ac:dyDescent="0.25">
      <c r="C765" s="24"/>
      <c r="D765" s="24"/>
    </row>
    <row r="766" spans="3:4" x14ac:dyDescent="0.25">
      <c r="C766" s="24"/>
      <c r="D766" s="24"/>
    </row>
    <row r="767" spans="3:4" x14ac:dyDescent="0.25">
      <c r="C767" s="24"/>
      <c r="D767" s="24"/>
    </row>
    <row r="768" spans="3:4" x14ac:dyDescent="0.25">
      <c r="C768" s="24"/>
      <c r="D768" s="24"/>
    </row>
    <row r="769" spans="3:4" x14ac:dyDescent="0.25">
      <c r="C769" s="24"/>
      <c r="D769" s="24"/>
    </row>
    <row r="770" spans="3:4" x14ac:dyDescent="0.25">
      <c r="C770" s="24"/>
      <c r="D770" s="24"/>
    </row>
    <row r="771" spans="3:4" x14ac:dyDescent="0.25">
      <c r="C771" s="24"/>
      <c r="D771" s="24"/>
    </row>
    <row r="772" spans="3:4" x14ac:dyDescent="0.25">
      <c r="C772" s="24"/>
      <c r="D772" s="24"/>
    </row>
    <row r="773" spans="3:4" x14ac:dyDescent="0.25">
      <c r="C773" s="24"/>
      <c r="D773" s="24"/>
    </row>
    <row r="774" spans="3:4" x14ac:dyDescent="0.25">
      <c r="C774" s="24"/>
      <c r="D774" s="24"/>
    </row>
    <row r="775" spans="3:4" x14ac:dyDescent="0.25">
      <c r="C775" s="24"/>
      <c r="D775" s="24"/>
    </row>
    <row r="776" spans="3:4" x14ac:dyDescent="0.25">
      <c r="C776" s="24"/>
      <c r="D776" s="24"/>
    </row>
    <row r="777" spans="3:4" x14ac:dyDescent="0.25">
      <c r="C777" s="24"/>
      <c r="D777" s="24"/>
    </row>
    <row r="778" spans="3:4" x14ac:dyDescent="0.25">
      <c r="C778" s="24"/>
      <c r="D778" s="24"/>
    </row>
    <row r="779" spans="3:4" x14ac:dyDescent="0.25">
      <c r="C779" s="24"/>
      <c r="D779" s="24"/>
    </row>
    <row r="780" spans="3:4" x14ac:dyDescent="0.25">
      <c r="C780" s="24"/>
      <c r="D780" s="24"/>
    </row>
    <row r="781" spans="3:4" x14ac:dyDescent="0.25">
      <c r="C781" s="24"/>
      <c r="D781" s="24"/>
    </row>
    <row r="782" spans="3:4" x14ac:dyDescent="0.25">
      <c r="C782" s="24"/>
      <c r="D782" s="24"/>
    </row>
    <row r="783" spans="3:4" x14ac:dyDescent="0.25">
      <c r="C783" s="24"/>
      <c r="D783" s="24"/>
    </row>
    <row r="784" spans="3:4" x14ac:dyDescent="0.25">
      <c r="C784" s="24"/>
      <c r="D784" s="24"/>
    </row>
    <row r="785" spans="1:4" x14ac:dyDescent="0.25">
      <c r="C785" s="24"/>
      <c r="D785" s="24"/>
    </row>
    <row r="786" spans="1:4" x14ac:dyDescent="0.25">
      <c r="C786" s="24"/>
      <c r="D786" s="24"/>
    </row>
    <row r="787" spans="1:4" x14ac:dyDescent="0.25">
      <c r="C787" s="24"/>
      <c r="D787" s="24"/>
    </row>
    <row r="788" spans="1:4" x14ac:dyDescent="0.25">
      <c r="C788" s="24"/>
      <c r="D788" s="24"/>
    </row>
    <row r="789" spans="1:4" x14ac:dyDescent="0.25">
      <c r="C789" s="24"/>
      <c r="D789" s="24"/>
    </row>
    <row r="790" spans="1:4" x14ac:dyDescent="0.25">
      <c r="C790" s="24"/>
      <c r="D790" s="24"/>
    </row>
    <row r="791" spans="1:4" x14ac:dyDescent="0.25">
      <c r="C791" s="24"/>
      <c r="D791" s="24"/>
    </row>
    <row r="792" spans="1:4" x14ac:dyDescent="0.25">
      <c r="C792" s="24"/>
      <c r="D792" s="24"/>
    </row>
    <row r="793" spans="1:4" x14ac:dyDescent="0.25">
      <c r="C793" s="24"/>
      <c r="D793" s="24"/>
    </row>
    <row r="794" spans="1:4" x14ac:dyDescent="0.25">
      <c r="C794" s="24"/>
      <c r="D794" s="24"/>
    </row>
    <row r="795" spans="1:4" x14ac:dyDescent="0.25">
      <c r="C795" s="24"/>
      <c r="D795" s="24"/>
    </row>
    <row r="796" spans="1:4" x14ac:dyDescent="0.25">
      <c r="C796" s="24"/>
      <c r="D796" s="24"/>
    </row>
    <row r="797" spans="1:4" x14ac:dyDescent="0.25">
      <c r="C797" s="24"/>
      <c r="D797" s="24"/>
    </row>
    <row r="798" spans="1:4" x14ac:dyDescent="0.25">
      <c r="C798" s="24"/>
      <c r="D798" s="24"/>
    </row>
    <row r="799" spans="1:4" x14ac:dyDescent="0.25">
      <c r="C799" s="24"/>
      <c r="D799" s="24"/>
    </row>
    <row r="800" spans="1:4" x14ac:dyDescent="0.25">
      <c r="A800" t="s">
        <v>166</v>
      </c>
      <c r="C800" s="24"/>
      <c r="D800" s="24"/>
    </row>
    <row r="801" spans="3:4" x14ac:dyDescent="0.25">
      <c r="C801" s="24"/>
      <c r="D801" s="24"/>
    </row>
    <row r="802" spans="3:4" x14ac:dyDescent="0.25">
      <c r="C802" s="24"/>
      <c r="D802" s="24"/>
    </row>
    <row r="803" spans="3:4" x14ac:dyDescent="0.25">
      <c r="C803" s="24"/>
      <c r="D803" s="24"/>
    </row>
    <row r="804" spans="3:4" x14ac:dyDescent="0.25">
      <c r="C804" s="24"/>
      <c r="D804" s="24"/>
    </row>
    <row r="805" spans="3:4" x14ac:dyDescent="0.25">
      <c r="C805" s="24"/>
      <c r="D805" s="24"/>
    </row>
    <row r="806" spans="3:4" x14ac:dyDescent="0.25">
      <c r="C806" s="24"/>
      <c r="D806" s="24"/>
    </row>
    <row r="807" spans="3:4" x14ac:dyDescent="0.25">
      <c r="C807" s="24"/>
      <c r="D807" s="24"/>
    </row>
    <row r="808" spans="3:4" x14ac:dyDescent="0.25">
      <c r="C808" s="24"/>
      <c r="D808" s="24"/>
    </row>
    <row r="809" spans="3:4" x14ac:dyDescent="0.25">
      <c r="C809" s="24"/>
      <c r="D809" s="24"/>
    </row>
    <row r="810" spans="3:4" x14ac:dyDescent="0.25">
      <c r="C810" s="24"/>
      <c r="D810" s="24"/>
    </row>
    <row r="811" spans="3:4" x14ac:dyDescent="0.25">
      <c r="C811" s="24"/>
      <c r="D811" s="24"/>
    </row>
    <row r="812" spans="3:4" x14ac:dyDescent="0.25">
      <c r="C812" s="24"/>
      <c r="D812" s="24"/>
    </row>
    <row r="813" spans="3:4" x14ac:dyDescent="0.25">
      <c r="C813" s="24"/>
      <c r="D813" s="24"/>
    </row>
    <row r="814" spans="3:4" x14ac:dyDescent="0.25">
      <c r="C814" s="24"/>
      <c r="D814" s="24"/>
    </row>
    <row r="815" spans="3:4" x14ac:dyDescent="0.25">
      <c r="C815" s="24"/>
      <c r="D815" s="24"/>
    </row>
    <row r="816" spans="3:4" x14ac:dyDescent="0.25">
      <c r="C816" s="24"/>
      <c r="D816" s="24"/>
    </row>
    <row r="817" spans="3:4" x14ac:dyDescent="0.25">
      <c r="C817" s="24"/>
      <c r="D817" s="24"/>
    </row>
    <row r="818" spans="3:4" x14ac:dyDescent="0.25">
      <c r="C818" s="24"/>
      <c r="D818" s="24"/>
    </row>
    <row r="819" spans="3:4" x14ac:dyDescent="0.25">
      <c r="C819" s="24"/>
      <c r="D819" s="24"/>
    </row>
    <row r="820" spans="3:4" x14ac:dyDescent="0.25">
      <c r="C820" s="24"/>
      <c r="D820" s="24"/>
    </row>
    <row r="821" spans="3:4" x14ac:dyDescent="0.25">
      <c r="C821" s="24"/>
      <c r="D821" s="24"/>
    </row>
    <row r="822" spans="3:4" x14ac:dyDescent="0.25">
      <c r="C822" s="24"/>
      <c r="D822" s="24"/>
    </row>
    <row r="823" spans="3:4" x14ac:dyDescent="0.25">
      <c r="C823" s="24"/>
      <c r="D823" s="24"/>
    </row>
    <row r="824" spans="3:4" x14ac:dyDescent="0.25">
      <c r="C824" s="24"/>
      <c r="D824" s="24"/>
    </row>
    <row r="825" spans="3:4" x14ac:dyDescent="0.25">
      <c r="C825" s="24"/>
      <c r="D825" s="24"/>
    </row>
    <row r="826" spans="3:4" x14ac:dyDescent="0.25">
      <c r="C826" s="24"/>
      <c r="D826" s="24"/>
    </row>
    <row r="827" spans="3:4" x14ac:dyDescent="0.25">
      <c r="C827" s="24"/>
      <c r="D827" s="24"/>
    </row>
    <row r="828" spans="3:4" x14ac:dyDescent="0.25">
      <c r="C828" s="24"/>
      <c r="D828" s="24"/>
    </row>
    <row r="829" spans="3:4" x14ac:dyDescent="0.25">
      <c r="C829" s="24"/>
      <c r="D829" s="24"/>
    </row>
    <row r="830" spans="3:4" x14ac:dyDescent="0.25">
      <c r="C830" s="24"/>
      <c r="D830" s="24"/>
    </row>
    <row r="831" spans="3:4" x14ac:dyDescent="0.25">
      <c r="C831" s="24"/>
      <c r="D831" s="24"/>
    </row>
    <row r="832" spans="3:4" x14ac:dyDescent="0.25">
      <c r="C832" s="24"/>
      <c r="D832" s="24"/>
    </row>
    <row r="833" spans="3:4" x14ac:dyDescent="0.25">
      <c r="C833" s="24"/>
      <c r="D833" s="24"/>
    </row>
    <row r="834" spans="3:4" x14ac:dyDescent="0.25">
      <c r="C834" s="24"/>
      <c r="D834" s="24"/>
    </row>
    <row r="835" spans="3:4" x14ac:dyDescent="0.25">
      <c r="C835" s="24"/>
      <c r="D835" s="24"/>
    </row>
  </sheetData>
  <pageMargins left="1.04" right="0.5" top="0.51" bottom="1" header="0.511811024" footer="0.511811024"/>
  <pageSetup scale="10" orientation="portrait" horizontalDpi="180" verticalDpi="180" r:id="rId1"/>
  <headerFooter alignWithMargins="0">
    <oddHeader xml:space="preserve">&amp;C
</oddHeader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C61" workbookViewId="0">
      <selection activeCell="D64" sqref="D64:F95"/>
    </sheetView>
  </sheetViews>
  <sheetFormatPr baseColWidth="10" defaultRowHeight="13.2" x14ac:dyDescent="0.25"/>
  <cols>
    <col min="1" max="1" width="60" customWidth="1"/>
    <col min="4" max="4" width="62.33203125" customWidth="1"/>
  </cols>
  <sheetData>
    <row r="1" spans="1:6" ht="16.2" thickBot="1" x14ac:dyDescent="0.35">
      <c r="A1" s="48" t="s">
        <v>76</v>
      </c>
      <c r="B1" s="37"/>
      <c r="C1" s="37"/>
      <c r="D1" s="48" t="s">
        <v>76</v>
      </c>
      <c r="E1" s="69"/>
      <c r="F1" s="69"/>
    </row>
    <row r="2" spans="1:6" x14ac:dyDescent="0.25">
      <c r="A2" s="14"/>
      <c r="B2" s="31"/>
      <c r="C2" s="31"/>
      <c r="D2" s="14"/>
      <c r="E2" s="14"/>
      <c r="F2" s="14"/>
    </row>
    <row r="3" spans="1:6" ht="15.6" thickBot="1" x14ac:dyDescent="0.3">
      <c r="A3" s="47" t="s">
        <v>169</v>
      </c>
      <c r="B3" s="31"/>
      <c r="C3" s="31"/>
      <c r="D3" s="14"/>
      <c r="E3" s="14"/>
      <c r="F3" s="14"/>
    </row>
    <row r="4" spans="1:6" x14ac:dyDescent="0.25">
      <c r="A4" s="15"/>
      <c r="B4" s="21" t="s">
        <v>2</v>
      </c>
      <c r="C4" s="16" t="s">
        <v>2</v>
      </c>
      <c r="D4" s="41"/>
      <c r="E4" s="21" t="s">
        <v>2</v>
      </c>
      <c r="F4" s="21" t="s">
        <v>2</v>
      </c>
    </row>
    <row r="5" spans="1:6" x14ac:dyDescent="0.25">
      <c r="A5" s="34"/>
      <c r="B5" s="22">
        <v>2006</v>
      </c>
      <c r="C5" s="18">
        <v>2005</v>
      </c>
      <c r="D5" s="43"/>
      <c r="E5" s="22">
        <v>2006</v>
      </c>
      <c r="F5" s="22">
        <v>2005</v>
      </c>
    </row>
    <row r="6" spans="1:6" ht="16.2" thickBot="1" x14ac:dyDescent="0.35">
      <c r="A6" s="49" t="s">
        <v>77</v>
      </c>
      <c r="B6" s="23" t="s">
        <v>164</v>
      </c>
      <c r="C6" s="20" t="s">
        <v>164</v>
      </c>
      <c r="D6" s="50" t="s">
        <v>78</v>
      </c>
      <c r="E6" s="23" t="s">
        <v>164</v>
      </c>
      <c r="F6" s="23" t="s">
        <v>164</v>
      </c>
    </row>
    <row r="7" spans="1:6" ht="15" x14ac:dyDescent="0.25">
      <c r="A7" s="54" t="s">
        <v>79</v>
      </c>
      <c r="B7" s="51"/>
      <c r="C7" s="51"/>
      <c r="D7" s="54" t="s">
        <v>80</v>
      </c>
      <c r="E7" s="53"/>
      <c r="F7" s="53"/>
    </row>
    <row r="8" spans="1:6" x14ac:dyDescent="0.25">
      <c r="A8" s="53"/>
      <c r="B8" s="52"/>
      <c r="C8" s="52"/>
      <c r="D8" s="53"/>
      <c r="E8" s="53"/>
      <c r="F8" s="53"/>
    </row>
    <row r="9" spans="1:6" x14ac:dyDescent="0.25">
      <c r="A9" s="53" t="s">
        <v>81</v>
      </c>
      <c r="B9" s="52"/>
      <c r="C9" s="52"/>
      <c r="D9" s="53" t="s">
        <v>82</v>
      </c>
      <c r="E9" s="74">
        <f>+E12+E15+E16</f>
        <v>223032.15</v>
      </c>
      <c r="F9" s="74">
        <f>+F12+F15</f>
        <v>105247.22</v>
      </c>
    </row>
    <row r="10" spans="1:6" x14ac:dyDescent="0.25">
      <c r="A10" s="53"/>
      <c r="B10" s="52"/>
      <c r="C10" s="52"/>
      <c r="D10" s="53"/>
      <c r="E10" s="53"/>
      <c r="F10" s="53"/>
    </row>
    <row r="11" spans="1:6" x14ac:dyDescent="0.25">
      <c r="A11" s="53" t="s">
        <v>83</v>
      </c>
      <c r="B11" s="52"/>
      <c r="C11" s="52"/>
      <c r="D11" s="53" t="s">
        <v>84</v>
      </c>
      <c r="E11" s="53"/>
      <c r="F11" s="53"/>
    </row>
    <row r="12" spans="1:6" x14ac:dyDescent="0.25">
      <c r="A12" s="55"/>
      <c r="B12" s="52"/>
      <c r="C12" s="52"/>
      <c r="D12" s="53" t="s">
        <v>85</v>
      </c>
      <c r="E12" s="67">
        <v>520.15</v>
      </c>
      <c r="F12" s="67">
        <v>5439.42</v>
      </c>
    </row>
    <row r="13" spans="1:6" x14ac:dyDescent="0.25">
      <c r="A13" s="53" t="s">
        <v>86</v>
      </c>
      <c r="B13" s="52"/>
      <c r="C13" s="52"/>
      <c r="D13" s="53" t="s">
        <v>87</v>
      </c>
      <c r="E13" s="53"/>
      <c r="F13" s="53"/>
    </row>
    <row r="14" spans="1:6" x14ac:dyDescent="0.25">
      <c r="A14" s="53" t="s">
        <v>88</v>
      </c>
      <c r="B14" s="52"/>
      <c r="C14" s="52"/>
      <c r="D14" s="53" t="s">
        <v>89</v>
      </c>
      <c r="E14" s="53"/>
      <c r="F14" s="53"/>
    </row>
    <row r="15" spans="1:6" x14ac:dyDescent="0.25">
      <c r="A15" s="55"/>
      <c r="B15" s="52"/>
      <c r="C15" s="52"/>
      <c r="D15" s="53" t="s">
        <v>90</v>
      </c>
      <c r="E15" s="67">
        <v>136512</v>
      </c>
      <c r="F15" s="67">
        <v>99807.8</v>
      </c>
    </row>
    <row r="16" spans="1:6" x14ac:dyDescent="0.25">
      <c r="A16" s="53"/>
      <c r="B16" s="52"/>
      <c r="C16" s="52"/>
      <c r="D16" s="53" t="s">
        <v>91</v>
      </c>
      <c r="E16" s="67">
        <v>86000</v>
      </c>
      <c r="F16" s="53"/>
    </row>
    <row r="17" spans="1:6" x14ac:dyDescent="0.25">
      <c r="A17" s="53" t="s">
        <v>92</v>
      </c>
      <c r="B17" s="74">
        <f>SUM(B19:B21)</f>
        <v>60352.38</v>
      </c>
      <c r="C17" s="74">
        <f>SUM(C19:C21)</f>
        <v>15610.24</v>
      </c>
      <c r="D17" s="53" t="s">
        <v>93</v>
      </c>
      <c r="E17" s="53"/>
      <c r="F17" s="53"/>
    </row>
    <row r="18" spans="1:6" x14ac:dyDescent="0.25">
      <c r="A18" s="53"/>
      <c r="B18" s="52"/>
      <c r="C18" s="52"/>
      <c r="D18" s="53"/>
      <c r="E18" s="53"/>
      <c r="F18" s="53"/>
    </row>
    <row r="19" spans="1:6" x14ac:dyDescent="0.25">
      <c r="A19" s="53" t="s">
        <v>94</v>
      </c>
      <c r="B19" s="67">
        <v>25811</v>
      </c>
      <c r="C19" s="67">
        <v>2289</v>
      </c>
      <c r="D19" s="53"/>
      <c r="E19" s="53"/>
      <c r="F19" s="53"/>
    </row>
    <row r="20" spans="1:6" x14ac:dyDescent="0.25">
      <c r="A20" s="53" t="s">
        <v>95</v>
      </c>
      <c r="B20" s="67">
        <v>17859.59</v>
      </c>
      <c r="C20" s="67">
        <v>12457.24</v>
      </c>
      <c r="D20" s="53" t="s">
        <v>96</v>
      </c>
      <c r="E20" s="53"/>
      <c r="F20" s="53"/>
    </row>
    <row r="21" spans="1:6" x14ac:dyDescent="0.25">
      <c r="A21" s="53" t="s">
        <v>97</v>
      </c>
      <c r="B21" s="67">
        <v>16681.79</v>
      </c>
      <c r="C21" s="67">
        <v>864</v>
      </c>
      <c r="D21" s="53" t="s">
        <v>98</v>
      </c>
      <c r="E21" s="53"/>
      <c r="F21" s="53"/>
    </row>
    <row r="22" spans="1:6" x14ac:dyDescent="0.25">
      <c r="A22" s="53"/>
      <c r="B22" s="52"/>
      <c r="C22" s="52"/>
      <c r="D22" s="53"/>
      <c r="E22" s="53"/>
      <c r="F22" s="53"/>
    </row>
    <row r="23" spans="1:6" x14ac:dyDescent="0.25">
      <c r="A23" s="53" t="s">
        <v>99</v>
      </c>
      <c r="B23" s="52"/>
      <c r="C23" s="52"/>
      <c r="D23" s="53" t="s">
        <v>100</v>
      </c>
      <c r="E23" s="53"/>
      <c r="F23" s="53"/>
    </row>
    <row r="24" spans="1:6" x14ac:dyDescent="0.25">
      <c r="A24" s="53"/>
      <c r="B24" s="52"/>
      <c r="C24" s="52"/>
      <c r="D24" s="53"/>
      <c r="E24" s="53"/>
      <c r="F24" s="53"/>
    </row>
    <row r="25" spans="1:6" x14ac:dyDescent="0.25">
      <c r="A25" s="53" t="s">
        <v>101</v>
      </c>
      <c r="B25" s="74">
        <f>SUM(B27:B28)</f>
        <v>86594.97</v>
      </c>
      <c r="C25" s="74">
        <f>SUM(C27:C28)</f>
        <v>66207.81</v>
      </c>
      <c r="D25" s="53" t="s">
        <v>102</v>
      </c>
      <c r="E25" s="53"/>
      <c r="F25" s="53"/>
    </row>
    <row r="26" spans="1:6" x14ac:dyDescent="0.25">
      <c r="A26" s="53"/>
      <c r="B26" s="52"/>
      <c r="C26" s="52"/>
      <c r="D26" s="53"/>
      <c r="E26" s="53"/>
      <c r="F26" s="53"/>
    </row>
    <row r="27" spans="1:6" x14ac:dyDescent="0.25">
      <c r="A27" s="53" t="s">
        <v>103</v>
      </c>
      <c r="B27" s="67">
        <v>68791.75</v>
      </c>
      <c r="C27" s="67">
        <v>51679.93</v>
      </c>
      <c r="D27" s="53"/>
      <c r="E27" s="53"/>
      <c r="F27" s="53"/>
    </row>
    <row r="28" spans="1:6" x14ac:dyDescent="0.25">
      <c r="A28" s="53" t="s">
        <v>104</v>
      </c>
      <c r="B28" s="67">
        <v>17803.22</v>
      </c>
      <c r="C28" s="67">
        <v>14527.88</v>
      </c>
      <c r="D28" s="53" t="s">
        <v>105</v>
      </c>
      <c r="E28" s="53"/>
      <c r="F28" s="53"/>
    </row>
    <row r="29" spans="1:6" x14ac:dyDescent="0.25">
      <c r="A29" s="53"/>
      <c r="B29" s="52"/>
      <c r="C29" s="52"/>
      <c r="D29" s="53"/>
      <c r="E29" s="53"/>
      <c r="F29" s="53"/>
    </row>
    <row r="30" spans="1:6" x14ac:dyDescent="0.25">
      <c r="A30" s="53" t="s">
        <v>106</v>
      </c>
      <c r="B30" s="74">
        <v>3755.95</v>
      </c>
      <c r="C30" s="74">
        <v>1971.29</v>
      </c>
      <c r="D30" s="53"/>
      <c r="E30" s="53"/>
      <c r="F30" s="53"/>
    </row>
    <row r="31" spans="1:6" x14ac:dyDescent="0.25">
      <c r="A31" s="53"/>
      <c r="B31" s="52"/>
      <c r="C31" s="52"/>
      <c r="D31" s="53"/>
      <c r="E31" s="53"/>
      <c r="F31" s="53"/>
    </row>
    <row r="32" spans="1:6" x14ac:dyDescent="0.25">
      <c r="A32" s="53" t="s">
        <v>107</v>
      </c>
      <c r="B32" s="74">
        <f>SUM(B35:B36)</f>
        <v>67986.850000000006</v>
      </c>
      <c r="C32" s="74">
        <f>SUM(C35:C36)</f>
        <v>21225.3</v>
      </c>
      <c r="D32" s="53"/>
      <c r="E32" s="53"/>
      <c r="F32" s="53"/>
    </row>
    <row r="33" spans="1:6" x14ac:dyDescent="0.25">
      <c r="A33" s="53"/>
      <c r="B33" s="52"/>
      <c r="C33" s="52"/>
      <c r="D33" s="53"/>
      <c r="E33" s="53"/>
      <c r="F33" s="53"/>
    </row>
    <row r="34" spans="1:6" x14ac:dyDescent="0.25">
      <c r="A34" s="53" t="s">
        <v>108</v>
      </c>
      <c r="B34" s="52"/>
      <c r="C34" s="52"/>
      <c r="D34" s="53"/>
      <c r="E34" s="53"/>
      <c r="F34" s="53"/>
    </row>
    <row r="35" spans="1:6" x14ac:dyDescent="0.25">
      <c r="A35" s="53" t="s">
        <v>109</v>
      </c>
      <c r="B35" s="67">
        <v>137.24</v>
      </c>
      <c r="C35" s="67">
        <v>1231.8499999999999</v>
      </c>
      <c r="D35" s="53"/>
      <c r="E35" s="53"/>
      <c r="F35" s="53"/>
    </row>
    <row r="36" spans="1:6" x14ac:dyDescent="0.25">
      <c r="A36" s="53" t="s">
        <v>110</v>
      </c>
      <c r="B36" s="67">
        <v>67849.61</v>
      </c>
      <c r="C36" s="67">
        <v>19993.45</v>
      </c>
      <c r="D36" s="53"/>
      <c r="E36" s="53"/>
      <c r="F36" s="53"/>
    </row>
    <row r="37" spans="1:6" x14ac:dyDescent="0.25">
      <c r="A37" s="53" t="s">
        <v>111</v>
      </c>
      <c r="B37" s="52"/>
      <c r="C37" s="52"/>
      <c r="D37" s="53"/>
      <c r="E37" s="53"/>
      <c r="F37" s="53"/>
    </row>
    <row r="38" spans="1:6" x14ac:dyDescent="0.25">
      <c r="A38" s="53"/>
      <c r="B38" s="52"/>
      <c r="C38" s="52"/>
      <c r="D38" s="53"/>
      <c r="E38" s="53"/>
      <c r="F38" s="53"/>
    </row>
    <row r="39" spans="1:6" x14ac:dyDescent="0.25">
      <c r="A39" s="53" t="s">
        <v>112</v>
      </c>
      <c r="B39" s="52"/>
      <c r="C39" s="52"/>
      <c r="D39" s="53"/>
      <c r="E39" s="53"/>
      <c r="F39" s="53"/>
    </row>
    <row r="40" spans="1:6" x14ac:dyDescent="0.25">
      <c r="A40" s="53"/>
      <c r="B40" s="52"/>
      <c r="C40" s="52"/>
      <c r="D40" s="53"/>
      <c r="E40" s="53"/>
      <c r="F40" s="53"/>
    </row>
    <row r="41" spans="1:6" x14ac:dyDescent="0.25">
      <c r="A41" s="53"/>
      <c r="B41" s="52"/>
      <c r="C41" s="52"/>
      <c r="D41" s="53"/>
      <c r="E41" s="53"/>
      <c r="F41" s="53"/>
    </row>
    <row r="42" spans="1:6" ht="16.2" thickBot="1" x14ac:dyDescent="0.35">
      <c r="A42" s="56" t="s">
        <v>113</v>
      </c>
      <c r="B42" s="68">
        <v>4342</v>
      </c>
      <c r="C42" s="68">
        <v>232.58</v>
      </c>
      <c r="D42" s="56" t="s">
        <v>114</v>
      </c>
      <c r="E42" s="72">
        <v>0</v>
      </c>
      <c r="F42" s="72">
        <v>274.05</v>
      </c>
    </row>
    <row r="43" spans="1:6" x14ac:dyDescent="0.25">
      <c r="A43" s="53" t="s">
        <v>115</v>
      </c>
      <c r="B43" s="52"/>
      <c r="C43" s="52"/>
      <c r="D43" s="53" t="s">
        <v>116</v>
      </c>
      <c r="E43" s="53"/>
      <c r="F43" s="53"/>
    </row>
    <row r="44" spans="1:6" x14ac:dyDescent="0.25">
      <c r="A44" s="53"/>
      <c r="B44" s="52"/>
      <c r="C44" s="52"/>
      <c r="D44" s="53"/>
      <c r="E44" s="53"/>
      <c r="F44" s="53"/>
    </row>
    <row r="45" spans="1:6" x14ac:dyDescent="0.25">
      <c r="A45" s="53"/>
      <c r="B45" s="52"/>
      <c r="C45" s="52"/>
      <c r="D45" s="53"/>
      <c r="E45" s="53"/>
      <c r="F45" s="53"/>
    </row>
    <row r="46" spans="1:6" x14ac:dyDescent="0.25">
      <c r="A46" s="53" t="s">
        <v>117</v>
      </c>
      <c r="B46" s="74">
        <f>+B49</f>
        <v>192.79</v>
      </c>
      <c r="C46" s="74">
        <f>+C49</f>
        <v>83.15</v>
      </c>
      <c r="D46" s="53" t="s">
        <v>118</v>
      </c>
      <c r="E46" s="74">
        <f>+E53</f>
        <v>0.49</v>
      </c>
      <c r="F46" s="74">
        <f>+F53</f>
        <v>0.11</v>
      </c>
    </row>
    <row r="47" spans="1:6" x14ac:dyDescent="0.25">
      <c r="A47" s="53"/>
      <c r="B47" s="52"/>
      <c r="C47" s="52"/>
      <c r="D47" s="53" t="s">
        <v>119</v>
      </c>
      <c r="E47" s="53"/>
      <c r="F47" s="53"/>
    </row>
    <row r="48" spans="1:6" x14ac:dyDescent="0.25">
      <c r="A48" s="53" t="s">
        <v>120</v>
      </c>
      <c r="B48" s="52"/>
      <c r="C48" s="67"/>
      <c r="D48" s="53" t="s">
        <v>121</v>
      </c>
      <c r="E48" s="53"/>
      <c r="F48" s="53"/>
    </row>
    <row r="49" spans="1:6" x14ac:dyDescent="0.25">
      <c r="A49" s="53" t="s">
        <v>122</v>
      </c>
      <c r="B49" s="67">
        <v>192.79</v>
      </c>
      <c r="C49" s="67">
        <v>83.15</v>
      </c>
      <c r="D49" s="53" t="s">
        <v>123</v>
      </c>
      <c r="E49" s="53"/>
      <c r="F49" s="53"/>
    </row>
    <row r="50" spans="1:6" x14ac:dyDescent="0.25">
      <c r="A50" s="53" t="s">
        <v>124</v>
      </c>
      <c r="B50" s="52"/>
      <c r="C50" s="52"/>
      <c r="D50" s="53" t="s">
        <v>125</v>
      </c>
      <c r="E50" s="53"/>
      <c r="F50" s="53"/>
    </row>
    <row r="51" spans="1:6" x14ac:dyDescent="0.25">
      <c r="A51" s="53"/>
      <c r="B51" s="52"/>
      <c r="C51" s="52"/>
      <c r="D51" s="55"/>
      <c r="E51" s="53"/>
      <c r="F51" s="53"/>
    </row>
    <row r="52" spans="1:6" x14ac:dyDescent="0.25">
      <c r="A52" s="53"/>
      <c r="B52" s="52"/>
      <c r="C52" s="52"/>
      <c r="D52" s="53" t="s">
        <v>126</v>
      </c>
      <c r="E52" s="53"/>
      <c r="F52" s="53"/>
    </row>
    <row r="53" spans="1:6" x14ac:dyDescent="0.25">
      <c r="A53" s="53"/>
      <c r="B53" s="52"/>
      <c r="C53" s="52"/>
      <c r="D53" s="53" t="s">
        <v>127</v>
      </c>
      <c r="E53" s="53">
        <v>0.49</v>
      </c>
      <c r="F53" s="53">
        <v>0.11</v>
      </c>
    </row>
    <row r="54" spans="1:6" x14ac:dyDescent="0.25">
      <c r="A54" s="53" t="s">
        <v>128</v>
      </c>
      <c r="B54" s="67">
        <v>0</v>
      </c>
      <c r="C54" s="67">
        <v>0</v>
      </c>
      <c r="D54" s="53" t="s">
        <v>129</v>
      </c>
      <c r="E54" s="53"/>
      <c r="F54" s="53"/>
    </row>
    <row r="55" spans="1:6" x14ac:dyDescent="0.25">
      <c r="A55" s="53"/>
      <c r="B55" s="52"/>
      <c r="C55" s="52"/>
      <c r="D55" s="53"/>
      <c r="E55" s="53"/>
      <c r="F55" s="53"/>
    </row>
    <row r="56" spans="1:6" x14ac:dyDescent="0.25">
      <c r="A56" s="53" t="s">
        <v>130</v>
      </c>
      <c r="B56" s="52"/>
      <c r="C56" s="52"/>
      <c r="D56" s="53" t="s">
        <v>131</v>
      </c>
      <c r="E56" s="67">
        <v>0</v>
      </c>
      <c r="F56" s="67">
        <v>0</v>
      </c>
    </row>
    <row r="57" spans="1:6" x14ac:dyDescent="0.25">
      <c r="A57" s="53"/>
      <c r="B57" s="52"/>
      <c r="C57" s="52"/>
      <c r="D57" s="53"/>
      <c r="E57" s="53"/>
      <c r="F57" s="53"/>
    </row>
    <row r="58" spans="1:6" ht="16.2" thickBot="1" x14ac:dyDescent="0.35">
      <c r="A58" s="56" t="s">
        <v>132</v>
      </c>
      <c r="B58" s="72">
        <v>0</v>
      </c>
      <c r="C58" s="72">
        <v>0</v>
      </c>
      <c r="D58" s="56" t="s">
        <v>133</v>
      </c>
      <c r="E58" s="72">
        <v>192.3</v>
      </c>
      <c r="F58" s="68">
        <v>83.04</v>
      </c>
    </row>
    <row r="59" spans="1:6" x14ac:dyDescent="0.25">
      <c r="A59" s="53" t="s">
        <v>134</v>
      </c>
      <c r="B59" s="52"/>
      <c r="C59" s="52"/>
      <c r="D59" s="53" t="s">
        <v>135</v>
      </c>
      <c r="E59" s="53"/>
      <c r="F59" s="53"/>
    </row>
    <row r="60" spans="1:6" x14ac:dyDescent="0.25">
      <c r="A60" s="53"/>
      <c r="B60" s="52"/>
      <c r="C60" s="52"/>
      <c r="D60" s="53"/>
      <c r="E60" s="53"/>
      <c r="F60" s="53"/>
    </row>
    <row r="61" spans="1:6" x14ac:dyDescent="0.25">
      <c r="A61" s="53"/>
      <c r="B61" s="52"/>
      <c r="C61" s="52"/>
      <c r="D61" s="53"/>
      <c r="E61" s="53"/>
      <c r="F61" s="53"/>
    </row>
    <row r="62" spans="1:6" ht="16.2" thickBot="1" x14ac:dyDescent="0.35">
      <c r="A62" s="56" t="s">
        <v>136</v>
      </c>
      <c r="B62" s="52"/>
      <c r="C62" s="52"/>
      <c r="D62" s="56" t="s">
        <v>137</v>
      </c>
      <c r="E62" s="72">
        <v>0</v>
      </c>
      <c r="F62" s="72">
        <v>0</v>
      </c>
    </row>
    <row r="63" spans="1:6" ht="16.2" thickBot="1" x14ac:dyDescent="0.35">
      <c r="A63" s="56" t="s">
        <v>138</v>
      </c>
      <c r="B63" s="68">
        <f>+B42-E58</f>
        <v>4149.7</v>
      </c>
      <c r="C63" s="68">
        <f>+C42-F58</f>
        <v>149.54000000000002</v>
      </c>
      <c r="D63" s="53" t="s">
        <v>139</v>
      </c>
      <c r="E63" s="53"/>
      <c r="F63" s="53"/>
    </row>
    <row r="64" spans="1:6" x14ac:dyDescent="0.25">
      <c r="A64" s="53"/>
      <c r="B64" s="52"/>
      <c r="C64" s="52"/>
      <c r="D64" s="53"/>
      <c r="E64" s="53"/>
      <c r="F64" s="53"/>
    </row>
    <row r="65" spans="1:6" x14ac:dyDescent="0.25">
      <c r="A65" s="53"/>
      <c r="B65" s="52"/>
      <c r="C65" s="52"/>
      <c r="D65" s="53"/>
      <c r="E65" s="53"/>
      <c r="F65" s="53"/>
    </row>
    <row r="66" spans="1:6" x14ac:dyDescent="0.25">
      <c r="A66" s="53" t="s">
        <v>140</v>
      </c>
      <c r="B66" s="52"/>
      <c r="C66" s="52"/>
      <c r="D66" s="53" t="s">
        <v>141</v>
      </c>
      <c r="E66" s="53"/>
      <c r="F66" s="53"/>
    </row>
    <row r="67" spans="1:6" x14ac:dyDescent="0.25">
      <c r="A67" s="53" t="s">
        <v>142</v>
      </c>
      <c r="B67" s="52"/>
      <c r="C67" s="52"/>
      <c r="D67" s="53" t="s">
        <v>143</v>
      </c>
      <c r="E67" s="53"/>
      <c r="F67" s="53"/>
    </row>
    <row r="68" spans="1:6" x14ac:dyDescent="0.25">
      <c r="A68" s="53"/>
      <c r="B68" s="52"/>
      <c r="C68" s="52"/>
      <c r="D68" s="53"/>
      <c r="E68" s="53"/>
      <c r="F68" s="53"/>
    </row>
    <row r="69" spans="1:6" x14ac:dyDescent="0.25">
      <c r="A69" s="53" t="s">
        <v>144</v>
      </c>
      <c r="B69" s="52"/>
      <c r="C69" s="52"/>
      <c r="D69" s="53"/>
      <c r="E69" s="53"/>
      <c r="F69" s="53"/>
    </row>
    <row r="70" spans="1:6" x14ac:dyDescent="0.25">
      <c r="A70" s="53" t="s">
        <v>145</v>
      </c>
      <c r="B70" s="52"/>
      <c r="C70" s="52"/>
      <c r="D70" s="53"/>
      <c r="E70" s="53"/>
      <c r="F70" s="53"/>
    </row>
    <row r="71" spans="1:6" x14ac:dyDescent="0.25">
      <c r="A71" s="53"/>
      <c r="B71" s="52"/>
      <c r="C71" s="52"/>
      <c r="D71" s="53"/>
      <c r="E71" s="53"/>
      <c r="F71" s="53"/>
    </row>
    <row r="72" spans="1:6" x14ac:dyDescent="0.25">
      <c r="A72" s="53" t="s">
        <v>146</v>
      </c>
      <c r="B72" s="52"/>
      <c r="C72" s="52"/>
      <c r="D72" s="53" t="s">
        <v>147</v>
      </c>
      <c r="E72" s="77">
        <v>0</v>
      </c>
      <c r="F72" s="78">
        <v>0</v>
      </c>
    </row>
    <row r="73" spans="1:6" x14ac:dyDescent="0.25">
      <c r="A73" s="53"/>
      <c r="B73" s="52"/>
      <c r="C73" s="52"/>
      <c r="D73" s="53"/>
      <c r="E73" s="53"/>
      <c r="F73" s="53"/>
    </row>
    <row r="74" spans="1:6" x14ac:dyDescent="0.25">
      <c r="A74" s="53" t="s">
        <v>148</v>
      </c>
      <c r="B74" s="67"/>
      <c r="C74" s="67"/>
      <c r="D74" s="53" t="s">
        <v>149</v>
      </c>
      <c r="E74" s="53"/>
      <c r="F74" s="53"/>
    </row>
    <row r="75" spans="1:6" x14ac:dyDescent="0.25">
      <c r="A75" s="53"/>
      <c r="B75" s="52"/>
      <c r="C75" s="52"/>
      <c r="D75" s="53"/>
      <c r="E75" s="53"/>
      <c r="F75" s="53"/>
    </row>
    <row r="76" spans="1:6" x14ac:dyDescent="0.25">
      <c r="A76" s="53"/>
      <c r="B76" s="52"/>
      <c r="C76" s="52"/>
      <c r="D76" s="53"/>
      <c r="E76" s="53"/>
      <c r="F76" s="53"/>
    </row>
    <row r="77" spans="1:6" ht="16.2" thickBot="1" x14ac:dyDescent="0.35">
      <c r="A77" s="56" t="s">
        <v>150</v>
      </c>
      <c r="B77" s="72">
        <v>0</v>
      </c>
      <c r="C77" s="72">
        <v>0</v>
      </c>
      <c r="D77" s="56" t="s">
        <v>151</v>
      </c>
      <c r="E77" s="72">
        <v>0</v>
      </c>
      <c r="F77" s="72">
        <v>0</v>
      </c>
    </row>
    <row r="78" spans="1:6" x14ac:dyDescent="0.25">
      <c r="A78" s="53" t="s">
        <v>152</v>
      </c>
      <c r="B78" s="52"/>
      <c r="C78" s="52"/>
      <c r="D78" s="53" t="s">
        <v>153</v>
      </c>
      <c r="E78" s="53"/>
      <c r="F78" s="53"/>
    </row>
    <row r="79" spans="1:6" x14ac:dyDescent="0.25">
      <c r="A79" s="53"/>
      <c r="B79" s="52"/>
      <c r="C79" s="52"/>
      <c r="D79" s="53"/>
      <c r="E79" s="53"/>
      <c r="F79" s="53"/>
    </row>
    <row r="80" spans="1:6" x14ac:dyDescent="0.25">
      <c r="A80" s="53"/>
      <c r="B80" s="52"/>
      <c r="C80" s="52"/>
      <c r="D80" s="53"/>
      <c r="E80" s="53"/>
      <c r="F80" s="53"/>
    </row>
    <row r="81" spans="1:6" x14ac:dyDescent="0.25">
      <c r="A81" s="53"/>
      <c r="B81" s="52"/>
      <c r="C81" s="52"/>
      <c r="D81" s="53"/>
      <c r="E81" s="53"/>
      <c r="F81" s="53"/>
    </row>
    <row r="82" spans="1:6" ht="16.2" thickBot="1" x14ac:dyDescent="0.35">
      <c r="A82" s="56" t="s">
        <v>154</v>
      </c>
      <c r="B82" s="68">
        <f>+B77+B63</f>
        <v>4149.7</v>
      </c>
      <c r="C82" s="68">
        <v>149.54</v>
      </c>
      <c r="D82" s="56" t="s">
        <v>155</v>
      </c>
      <c r="E82" s="72">
        <v>0</v>
      </c>
      <c r="F82" s="72">
        <v>0</v>
      </c>
    </row>
    <row r="83" spans="1:6" x14ac:dyDescent="0.25">
      <c r="A83" s="53" t="s">
        <v>156</v>
      </c>
      <c r="B83" s="52"/>
      <c r="C83" s="52"/>
      <c r="D83" s="53" t="s">
        <v>157</v>
      </c>
      <c r="E83" s="53"/>
      <c r="F83" s="53"/>
    </row>
    <row r="84" spans="1:6" x14ac:dyDescent="0.25">
      <c r="A84" s="53"/>
      <c r="B84" s="52"/>
      <c r="C84" s="52"/>
      <c r="D84" s="53"/>
      <c r="E84" s="53"/>
      <c r="F84" s="53"/>
    </row>
    <row r="85" spans="1:6" x14ac:dyDescent="0.25">
      <c r="A85" s="53"/>
      <c r="B85" s="52"/>
      <c r="C85" s="52"/>
      <c r="D85" s="53"/>
      <c r="E85" s="53"/>
      <c r="F85" s="53"/>
    </row>
    <row r="86" spans="1:6" x14ac:dyDescent="0.25">
      <c r="A86" s="53" t="s">
        <v>158</v>
      </c>
      <c r="B86" s="52"/>
      <c r="C86" s="52"/>
      <c r="D86" s="53"/>
      <c r="E86" s="53"/>
      <c r="F86" s="53"/>
    </row>
    <row r="87" spans="1:6" x14ac:dyDescent="0.25">
      <c r="A87" s="53"/>
      <c r="B87" s="52"/>
      <c r="C87" s="52"/>
      <c r="D87" s="53"/>
      <c r="E87" s="53"/>
      <c r="F87" s="53"/>
    </row>
    <row r="88" spans="1:6" x14ac:dyDescent="0.25">
      <c r="A88" s="53" t="s">
        <v>159</v>
      </c>
      <c r="B88" s="52"/>
      <c r="C88" s="52"/>
      <c r="D88" s="53"/>
      <c r="E88" s="53"/>
      <c r="F88" s="53"/>
    </row>
    <row r="89" spans="1:6" ht="13.8" thickBot="1" x14ac:dyDescent="0.3">
      <c r="A89" s="53"/>
      <c r="B89" s="52"/>
      <c r="C89" s="52"/>
      <c r="D89" s="53"/>
      <c r="E89" s="53"/>
      <c r="F89" s="72"/>
    </row>
    <row r="90" spans="1:6" ht="16.2" thickBot="1" x14ac:dyDescent="0.35">
      <c r="A90" s="56" t="s">
        <v>160</v>
      </c>
      <c r="B90" s="68">
        <f>+B82</f>
        <v>4149.7</v>
      </c>
      <c r="C90" s="68">
        <f>+C82</f>
        <v>149.54</v>
      </c>
      <c r="D90" s="56" t="s">
        <v>161</v>
      </c>
      <c r="E90" s="72">
        <f>+E82</f>
        <v>0</v>
      </c>
      <c r="F90" s="72">
        <v>0</v>
      </c>
    </row>
    <row r="91" spans="1:6" x14ac:dyDescent="0.25">
      <c r="A91" s="14" t="s">
        <v>162</v>
      </c>
      <c r="B91" s="31"/>
      <c r="C91" s="31"/>
      <c r="D91" s="14" t="s">
        <v>163</v>
      </c>
      <c r="E91" s="14"/>
      <c r="F91" s="14"/>
    </row>
  </sheetData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BALSI</vt:lpstr>
      <vt:lpstr>PYG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cevipe</dc:creator>
  <cp:lastModifiedBy>Nubilum</cp:lastModifiedBy>
  <cp:lastPrinted>2007-06-11T08:21:29Z</cp:lastPrinted>
  <dcterms:created xsi:type="dcterms:W3CDTF">2002-06-08T16:56:29Z</dcterms:created>
  <dcterms:modified xsi:type="dcterms:W3CDTF">2017-12-27T11:59:16Z</dcterms:modified>
</cp:coreProperties>
</file>