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bilum\Desktop\Alba\Fitxers per migrar\13. Migració (09042018-\"/>
    </mc:Choice>
  </mc:AlternateContent>
  <bookViews>
    <workbookView xWindow="120" yWindow="48" windowWidth="15480" windowHeight="11508"/>
  </bookViews>
  <sheets>
    <sheet name="Hoja1" sheetId="1" r:id="rId1"/>
    <sheet name="Hoja2" sheetId="2" r:id="rId2"/>
    <sheet name="Hoja3" sheetId="3" r:id="rId3"/>
  </sheets>
  <definedNames>
    <definedName name="__FPMExcelClient_CellBasedFunctionStatus" localSheetId="0" hidden="1">"2_2_2_2_2"</definedName>
    <definedName name="__FPMExcelClient_CellBasedFunctionStatus" localSheetId="1" hidden="1">"2_2_2_2_2"</definedName>
  </definedNames>
  <calcPr calcId="152511"/>
</workbook>
</file>

<file path=xl/calcChain.xml><?xml version="1.0" encoding="utf-8"?>
<calcChain xmlns="http://schemas.openxmlformats.org/spreadsheetml/2006/main">
  <c r="D13" i="2" l="1"/>
  <c r="C14" i="2"/>
  <c r="D14" i="2" s="1"/>
  <c r="D15" i="2"/>
  <c r="D19" i="2"/>
  <c r="D21" i="2" s="1"/>
  <c r="D23" i="2"/>
  <c r="D24" i="2" s="1"/>
  <c r="D26" i="2"/>
  <c r="D27" i="2"/>
  <c r="D29" i="2" s="1"/>
  <c r="C17" i="2"/>
  <c r="C21" i="2"/>
  <c r="C24" i="2"/>
  <c r="C29" i="2"/>
  <c r="B17" i="2"/>
  <c r="B24" i="2"/>
  <c r="B29" i="2"/>
  <c r="B21" i="2"/>
  <c r="B25" i="1"/>
  <c r="B30" i="1"/>
  <c r="B38" i="1"/>
  <c r="B43" i="1" s="1"/>
  <c r="B50" i="1"/>
  <c r="B58" i="1"/>
  <c r="B30" i="2" l="1"/>
  <c r="D17" i="2"/>
  <c r="B59" i="1"/>
  <c r="B61" i="1" s="1"/>
  <c r="B62" i="1" s="1"/>
  <c r="C30" i="2"/>
  <c r="D30" i="2"/>
</calcChain>
</file>

<file path=xl/comments1.xml><?xml version="1.0" encoding="utf-8"?>
<comments xmlns="http://schemas.openxmlformats.org/spreadsheetml/2006/main">
  <authors>
    <author>CMaestro</author>
  </authors>
  <commentList>
    <comment ref="B38" authorId="0" shapeId="0">
      <text>
        <r>
          <rPr>
            <b/>
            <sz val="8"/>
            <color indexed="81"/>
            <rFont val="Tahoma"/>
            <family val="2"/>
          </rPr>
          <t>CMaestro:</t>
        </r>
        <r>
          <rPr>
            <sz val="8"/>
            <color indexed="81"/>
            <rFont val="Tahoma"/>
            <family val="2"/>
          </rPr>
          <t xml:space="preserve">
Terraqui Cambra</t>
        </r>
      </text>
    </comment>
  </commentList>
</comments>
</file>

<file path=xl/comments2.xml><?xml version="1.0" encoding="utf-8"?>
<comments xmlns="http://schemas.openxmlformats.org/spreadsheetml/2006/main">
  <authors>
    <author>CMaestro</author>
  </authors>
  <commentList>
    <comment ref="B19" authorId="0" shapeId="0">
      <text>
        <r>
          <rPr>
            <b/>
            <sz val="8"/>
            <color indexed="81"/>
            <rFont val="Tahoma"/>
            <family val="2"/>
          </rPr>
          <t>CMaestro:</t>
        </r>
        <r>
          <rPr>
            <sz val="8"/>
            <color indexed="81"/>
            <rFont val="Tahoma"/>
            <family val="2"/>
          </rPr>
          <t xml:space="preserve">
30000 DMAH
20000 DEF</t>
        </r>
      </text>
    </comment>
  </commentList>
</comments>
</file>

<file path=xl/sharedStrings.xml><?xml version="1.0" encoding="utf-8"?>
<sst xmlns="http://schemas.openxmlformats.org/spreadsheetml/2006/main" count="84" uniqueCount="75">
  <si>
    <t>ESTRUCTURA</t>
  </si>
  <si>
    <t>INGRESSOS</t>
  </si>
  <si>
    <t>pressupost 10</t>
  </si>
  <si>
    <t>Ajuntament de Barcelona</t>
  </si>
  <si>
    <t>Ajuntament de Lleida</t>
  </si>
  <si>
    <t>Diputació de Barcelona</t>
  </si>
  <si>
    <t>Entitat Metropolitana</t>
  </si>
  <si>
    <t>Departament de Medi Ambient i Havitatge</t>
  </si>
  <si>
    <t>Agbar</t>
  </si>
  <si>
    <t>Ros Roca</t>
  </si>
  <si>
    <t>Gas Natural</t>
  </si>
  <si>
    <t>Cespa</t>
  </si>
  <si>
    <t>Comsa Empte</t>
  </si>
  <si>
    <t>FCC</t>
  </si>
  <si>
    <t>GBI</t>
  </si>
  <si>
    <t>Urbaser</t>
  </si>
  <si>
    <t>Sendeco 2</t>
  </si>
  <si>
    <t>Grup Hera</t>
  </si>
  <si>
    <t>Interessos i plusvàlues</t>
  </si>
  <si>
    <t>Nous Patrons</t>
  </si>
  <si>
    <t>Ingressos Serveis</t>
  </si>
  <si>
    <t>Total ingressos</t>
  </si>
  <si>
    <t>DESPESES</t>
  </si>
  <si>
    <t>PERSONAL FFA</t>
  </si>
  <si>
    <t>Personal FFA</t>
  </si>
  <si>
    <t>Formació personal</t>
  </si>
  <si>
    <t>Subtotal Personal FFA</t>
  </si>
  <si>
    <t>SUBMINISTRAMENTS DE SERVEIS</t>
  </si>
  <si>
    <t>Protecció de dades</t>
  </si>
  <si>
    <t>Gestoria</t>
  </si>
  <si>
    <t>Secretaria</t>
  </si>
  <si>
    <t>Auditoria</t>
  </si>
  <si>
    <t>Prevenció de Riscos Laborals</t>
  </si>
  <si>
    <t>Manteniment Web</t>
  </si>
  <si>
    <t>Despeses Serveis</t>
  </si>
  <si>
    <t>Departament de comunicació</t>
  </si>
  <si>
    <t>Serveis Legislació UE</t>
  </si>
  <si>
    <t>Servei Subvencions</t>
  </si>
  <si>
    <t>Mantenimient ordinadors</t>
  </si>
  <si>
    <t>Subtotal Subministraments de Serveis</t>
  </si>
  <si>
    <t>SUBMINISTRAMENTS</t>
  </si>
  <si>
    <t>Telèfon / Fax</t>
  </si>
  <si>
    <t>Materials, components i mobiliari</t>
  </si>
  <si>
    <t>Fungibles</t>
  </si>
  <si>
    <t>Missatgeria i Correu ordinari</t>
  </si>
  <si>
    <t>Conexió a Internet</t>
  </si>
  <si>
    <t xml:space="preserve">Subtotal Subministraments   </t>
  </si>
  <si>
    <t>REPRESENTACIÓ I COMERCIALITZACIÓ</t>
  </si>
  <si>
    <t>Desplaçaments</t>
  </si>
  <si>
    <t>Despeses de representació</t>
  </si>
  <si>
    <t>Assegurances</t>
  </si>
  <si>
    <t>Assocacions sectorials i Subscripcions</t>
  </si>
  <si>
    <t>Altres</t>
  </si>
  <si>
    <t>Backup FFA  (copies de seguretat)</t>
  </si>
  <si>
    <t>Subtotal Representació i Comercialització</t>
  </si>
  <si>
    <t>Total</t>
  </si>
  <si>
    <t>Amortitzacions</t>
  </si>
  <si>
    <t>Total despeses</t>
  </si>
  <si>
    <t>RESULTAT FINAL</t>
  </si>
  <si>
    <t>DESPESES I GUANYS 2010</t>
  </si>
  <si>
    <t>PROJECTES 2010</t>
  </si>
  <si>
    <t>CATEGORÍES</t>
  </si>
  <si>
    <t>RESULTATS</t>
  </si>
  <si>
    <t>Projectes</t>
  </si>
  <si>
    <t>Pressupost</t>
  </si>
  <si>
    <t>E3L</t>
  </si>
  <si>
    <t>Ibereter</t>
  </si>
  <si>
    <t>RAC/CP</t>
  </si>
  <si>
    <t>Subtotal</t>
  </si>
  <si>
    <t>Estudis</t>
  </si>
  <si>
    <t>ESEMAC</t>
  </si>
  <si>
    <t>Organitzacions</t>
  </si>
  <si>
    <t>Canvi Climàtic</t>
  </si>
  <si>
    <t>Premis Ciutat Sostenible</t>
  </si>
  <si>
    <t>TOTAL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</si>
</sst>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€_-;\-* #,##0\ _€_-;_-* &quot;-&quot;\ _€_-;_-@_-"/>
    <numFmt numFmtId="164" formatCode="_-* #,##0\ _p_t_a_-;\-* #,##0\ _p_t_a_-;_-* &quot;-&quot;\ _p_t_a_-;_-@_-"/>
    <numFmt numFmtId="165" formatCode="#,##0_ ;\-#,##0\ 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2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" fontId="4" fillId="0" borderId="5" xfId="2" applyNumberFormat="1" applyFont="1" applyBorder="1" applyAlignment="1">
      <alignment vertical="center"/>
    </xf>
    <xf numFmtId="0" fontId="1" fillId="0" borderId="0" xfId="0" applyFont="1" applyFill="1"/>
    <xf numFmtId="3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2" fillId="4" borderId="7" xfId="0" applyFont="1" applyFill="1" applyBorder="1" applyAlignment="1">
      <alignment horizontal="right" vertical="center"/>
    </xf>
    <xf numFmtId="3" fontId="2" fillId="4" borderId="7" xfId="2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5" fontId="1" fillId="0" borderId="8" xfId="2" applyNumberFormat="1" applyFont="1" applyBorder="1" applyAlignment="1">
      <alignment vertical="center"/>
    </xf>
    <xf numFmtId="3" fontId="4" fillId="0" borderId="4" xfId="0" applyNumberFormat="1" applyFont="1" applyFill="1" applyBorder="1"/>
    <xf numFmtId="10" fontId="4" fillId="0" borderId="0" xfId="0" applyNumberFormat="1" applyFont="1"/>
    <xf numFmtId="0" fontId="4" fillId="0" borderId="0" xfId="0" applyFont="1"/>
    <xf numFmtId="0" fontId="4" fillId="0" borderId="9" xfId="0" applyFont="1" applyBorder="1" applyAlignment="1">
      <alignment vertical="center"/>
    </xf>
    <xf numFmtId="165" fontId="4" fillId="0" borderId="6" xfId="2" applyNumberFormat="1" applyFont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165" fontId="3" fillId="4" borderId="7" xfId="2" applyNumberFormat="1" applyFont="1" applyFill="1" applyBorder="1" applyAlignment="1">
      <alignment vertical="center"/>
    </xf>
    <xf numFmtId="165" fontId="1" fillId="0" borderId="4" xfId="2" applyNumberFormat="1" applyFont="1" applyBorder="1" applyAlignment="1">
      <alignment vertical="center"/>
    </xf>
    <xf numFmtId="165" fontId="4" fillId="0" borderId="5" xfId="2" applyNumberFormat="1" applyFont="1" applyBorder="1" applyAlignment="1">
      <alignment vertical="center"/>
    </xf>
    <xf numFmtId="165" fontId="1" fillId="0" borderId="0" xfId="0" applyNumberFormat="1" applyFont="1"/>
    <xf numFmtId="165" fontId="4" fillId="0" borderId="5" xfId="2" applyNumberFormat="1" applyFont="1" applyFill="1" applyBorder="1" applyAlignment="1">
      <alignment vertical="center"/>
    </xf>
    <xf numFmtId="165" fontId="4" fillId="0" borderId="9" xfId="2" applyNumberFormat="1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165" fontId="2" fillId="4" borderId="7" xfId="0" applyNumberFormat="1" applyFont="1" applyFill="1" applyBorder="1" applyAlignment="1">
      <alignment vertical="center"/>
    </xf>
    <xf numFmtId="3" fontId="3" fillId="4" borderId="7" xfId="0" applyNumberFormat="1" applyFont="1" applyFill="1" applyBorder="1"/>
    <xf numFmtId="0" fontId="3" fillId="3" borderId="7" xfId="0" applyFont="1" applyFill="1" applyBorder="1" applyAlignment="1">
      <alignment horizontal="right" vertical="center"/>
    </xf>
    <xf numFmtId="3" fontId="3" fillId="3" borderId="7" xfId="0" applyNumberFormat="1" applyFont="1" applyFill="1" applyBorder="1"/>
    <xf numFmtId="3" fontId="1" fillId="0" borderId="0" xfId="0" applyNumberFormat="1" applyFont="1"/>
    <xf numFmtId="0" fontId="3" fillId="3" borderId="3" xfId="0" applyFont="1" applyFill="1" applyBorder="1"/>
    <xf numFmtId="165" fontId="3" fillId="3" borderId="7" xfId="0" applyNumberFormat="1" applyFont="1" applyFill="1" applyBorder="1"/>
    <xf numFmtId="0" fontId="0" fillId="0" borderId="0" xfId="0" applyFill="1"/>
    <xf numFmtId="0" fontId="3" fillId="0" borderId="0" xfId="0" applyFont="1"/>
    <xf numFmtId="14" fontId="0" fillId="0" borderId="0" xfId="0" applyNumberFormat="1"/>
    <xf numFmtId="0" fontId="0" fillId="0" borderId="0" xfId="0" applyFill="1" applyBorder="1"/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/>
    <xf numFmtId="0" fontId="0" fillId="0" borderId="11" xfId="0" applyBorder="1"/>
    <xf numFmtId="3" fontId="0" fillId="0" borderId="8" xfId="0" applyNumberFormat="1" applyFill="1" applyBorder="1"/>
    <xf numFmtId="3" fontId="0" fillId="0" borderId="8" xfId="0" applyNumberFormat="1" applyBorder="1"/>
    <xf numFmtId="0" fontId="0" fillId="0" borderId="12" xfId="0" applyBorder="1"/>
    <xf numFmtId="3" fontId="0" fillId="0" borderId="5" xfId="0" applyNumberFormat="1" applyFill="1" applyBorder="1"/>
    <xf numFmtId="3" fontId="0" fillId="0" borderId="4" xfId="0" applyNumberFormat="1" applyFill="1" applyBorder="1"/>
    <xf numFmtId="3" fontId="0" fillId="0" borderId="5" xfId="0" applyNumberFormat="1" applyBorder="1"/>
    <xf numFmtId="3" fontId="0" fillId="0" borderId="4" xfId="0" applyNumberFormat="1" applyBorder="1"/>
    <xf numFmtId="0" fontId="0" fillId="0" borderId="13" xfId="0" applyBorder="1"/>
    <xf numFmtId="3" fontId="0" fillId="0" borderId="14" xfId="0" applyNumberFormat="1" applyFill="1" applyBorder="1"/>
    <xf numFmtId="3" fontId="0" fillId="0" borderId="14" xfId="0" applyNumberFormat="1" applyBorder="1"/>
    <xf numFmtId="0" fontId="3" fillId="4" borderId="1" xfId="0" applyFont="1" applyFill="1" applyBorder="1" applyAlignment="1">
      <alignment horizontal="right"/>
    </xf>
    <xf numFmtId="0" fontId="3" fillId="5" borderId="1" xfId="0" applyFont="1" applyFill="1" applyBorder="1" applyAlignment="1"/>
    <xf numFmtId="0" fontId="0" fillId="5" borderId="7" xfId="0" applyFill="1" applyBorder="1" applyAlignment="1"/>
    <xf numFmtId="0" fontId="0" fillId="5" borderId="10" xfId="0" applyFill="1" applyBorder="1" applyAlignment="1"/>
    <xf numFmtId="3" fontId="0" fillId="0" borderId="15" xfId="0" applyNumberFormat="1" applyBorder="1"/>
    <xf numFmtId="0" fontId="0" fillId="0" borderId="16" xfId="0" applyBorder="1"/>
    <xf numFmtId="3" fontId="3" fillId="0" borderId="6" xfId="0" applyNumberFormat="1" applyFont="1" applyFill="1" applyBorder="1"/>
    <xf numFmtId="3" fontId="0" fillId="0" borderId="0" xfId="0" applyNumberFormat="1" applyBorder="1"/>
    <xf numFmtId="3" fontId="0" fillId="0" borderId="6" xfId="0" applyNumberFormat="1" applyBorder="1"/>
    <xf numFmtId="3" fontId="3" fillId="4" borderId="2" xfId="0" applyNumberFormat="1" applyFont="1" applyFill="1" applyBorder="1"/>
    <xf numFmtId="0" fontId="0" fillId="0" borderId="17" xfId="0" applyBorder="1"/>
    <xf numFmtId="3" fontId="0" fillId="0" borderId="18" xfId="0" applyNumberFormat="1" applyBorder="1"/>
    <xf numFmtId="3" fontId="0" fillId="0" borderId="9" xfId="0" applyNumberFormat="1" applyBorder="1"/>
    <xf numFmtId="3" fontId="3" fillId="4" borderId="10" xfId="0" applyNumberFormat="1" applyFont="1" applyFill="1" applyBorder="1"/>
    <xf numFmtId="0" fontId="0" fillId="0" borderId="19" xfId="0" applyBorder="1"/>
    <xf numFmtId="3" fontId="0" fillId="0" borderId="20" xfId="0" applyNumberFormat="1" applyBorder="1"/>
    <xf numFmtId="3" fontId="0" fillId="0" borderId="21" xfId="0" applyNumberFormat="1" applyBorder="1"/>
    <xf numFmtId="0" fontId="0" fillId="0" borderId="0" xfId="0" applyBorder="1"/>
    <xf numFmtId="0" fontId="3" fillId="5" borderId="1" xfId="0" applyFont="1" applyFill="1" applyBorder="1"/>
    <xf numFmtId="3" fontId="3" fillId="5" borderId="7" xfId="0" applyNumberFormat="1" applyFont="1" applyFill="1" applyBorder="1"/>
    <xf numFmtId="3" fontId="3" fillId="5" borderId="2" xfId="0" applyNumberFormat="1" applyFont="1" applyFill="1" applyBorder="1"/>
    <xf numFmtId="3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Millares [0]" xfId="1" builtinId="6"/>
    <cellStyle name="Millares [0]_Pressupost_2009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0</xdr:col>
      <xdr:colOff>2276475</xdr:colOff>
      <xdr:row>2</xdr:row>
      <xdr:rowOff>161925</xdr:rowOff>
    </xdr:to>
    <xdr:pic>
      <xdr:nvPicPr>
        <xdr:cNvPr id="1025" name="Picture 1" descr="logo f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8575"/>
          <a:ext cx="2219325" cy="4762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3</xdr:row>
      <xdr:rowOff>57150</xdr:rowOff>
    </xdr:to>
    <xdr:pic>
      <xdr:nvPicPr>
        <xdr:cNvPr id="2049" name="Picture 1" descr="logo f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14600" cy="542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H62"/>
  <sheetViews>
    <sheetView tabSelected="1" workbookViewId="0">
      <selection activeCell="D21" sqref="D21"/>
    </sheetView>
  </sheetViews>
  <sheetFormatPr baseColWidth="10" defaultColWidth="11.44140625" defaultRowHeight="13.5" customHeight="1" x14ac:dyDescent="0.25"/>
  <cols>
    <col min="1" max="1" width="39" style="1" bestFit="1" customWidth="1"/>
    <col min="2" max="2" width="13.109375" style="1" bestFit="1" customWidth="1"/>
    <col min="3" max="3" width="13.33203125" style="1" bestFit="1" customWidth="1"/>
    <col min="4" max="16384" width="11.44140625" style="1"/>
  </cols>
  <sheetData>
    <row r="4" spans="1:6" ht="15.75" customHeight="1" thickBot="1" x14ac:dyDescent="0.3"/>
    <row r="5" spans="1:6" ht="13.5" customHeight="1" thickBot="1" x14ac:dyDescent="0.3">
      <c r="A5" s="83" t="s">
        <v>0</v>
      </c>
      <c r="B5" s="84"/>
      <c r="E5" s="2"/>
      <c r="F5" s="2"/>
    </row>
    <row r="6" spans="1:6" ht="13.5" customHeight="1" thickBot="1" x14ac:dyDescent="0.3">
      <c r="A6" s="3" t="s">
        <v>1</v>
      </c>
      <c r="B6" s="3" t="s">
        <v>2</v>
      </c>
      <c r="C6" s="4"/>
    </row>
    <row r="7" spans="1:6" ht="13.2" x14ac:dyDescent="0.25">
      <c r="A7" s="5" t="s">
        <v>3</v>
      </c>
      <c r="B7" s="6">
        <v>15000</v>
      </c>
    </row>
    <row r="8" spans="1:6" ht="13.2" x14ac:dyDescent="0.25">
      <c r="A8" s="5" t="s">
        <v>4</v>
      </c>
      <c r="B8" s="6">
        <v>15000</v>
      </c>
    </row>
    <row r="9" spans="1:6" ht="13.2" x14ac:dyDescent="0.25">
      <c r="A9" s="5" t="s">
        <v>5</v>
      </c>
      <c r="B9" s="6">
        <v>15000</v>
      </c>
    </row>
    <row r="10" spans="1:6" ht="13.2" x14ac:dyDescent="0.25">
      <c r="A10" s="5" t="s">
        <v>6</v>
      </c>
      <c r="B10" s="6">
        <v>15000</v>
      </c>
    </row>
    <row r="11" spans="1:6" ht="13.2" x14ac:dyDescent="0.25">
      <c r="A11" s="5" t="s">
        <v>7</v>
      </c>
      <c r="B11" s="6">
        <v>15000</v>
      </c>
    </row>
    <row r="12" spans="1:6" ht="13.2" x14ac:dyDescent="0.25">
      <c r="A12" s="5" t="s">
        <v>8</v>
      </c>
      <c r="B12" s="6">
        <v>15000</v>
      </c>
    </row>
    <row r="13" spans="1:6" ht="13.2" x14ac:dyDescent="0.25">
      <c r="A13" s="5" t="s">
        <v>9</v>
      </c>
      <c r="B13" s="6">
        <v>15000</v>
      </c>
    </row>
    <row r="14" spans="1:6" ht="13.2" x14ac:dyDescent="0.25">
      <c r="A14" s="5" t="s">
        <v>10</v>
      </c>
      <c r="B14" s="6">
        <v>15000</v>
      </c>
    </row>
    <row r="15" spans="1:6" ht="13.2" x14ac:dyDescent="0.25">
      <c r="A15" s="5" t="s">
        <v>11</v>
      </c>
      <c r="B15" s="6">
        <v>15000</v>
      </c>
    </row>
    <row r="16" spans="1:6" ht="13.2" x14ac:dyDescent="0.25">
      <c r="A16" s="5" t="s">
        <v>12</v>
      </c>
      <c r="B16" s="6">
        <v>15000</v>
      </c>
    </row>
    <row r="17" spans="1:8" ht="13.2" x14ac:dyDescent="0.25">
      <c r="A17" s="5" t="s">
        <v>13</v>
      </c>
      <c r="B17" s="6">
        <v>15000</v>
      </c>
    </row>
    <row r="18" spans="1:8" ht="13.2" x14ac:dyDescent="0.25">
      <c r="A18" s="5" t="s">
        <v>14</v>
      </c>
      <c r="B18" s="6">
        <v>15000</v>
      </c>
    </row>
    <row r="19" spans="1:8" ht="13.2" x14ac:dyDescent="0.25">
      <c r="A19" s="5" t="s">
        <v>15</v>
      </c>
      <c r="B19" s="6">
        <v>15000</v>
      </c>
    </row>
    <row r="20" spans="1:8" ht="13.2" x14ac:dyDescent="0.25">
      <c r="A20" s="5" t="s">
        <v>16</v>
      </c>
      <c r="B20" s="6">
        <v>15000</v>
      </c>
    </row>
    <row r="21" spans="1:8" ht="13.2" x14ac:dyDescent="0.25">
      <c r="A21" s="5" t="s">
        <v>17</v>
      </c>
      <c r="B21" s="6">
        <v>15000</v>
      </c>
    </row>
    <row r="22" spans="1:8" ht="13.2" x14ac:dyDescent="0.25">
      <c r="A22" s="7" t="s">
        <v>18</v>
      </c>
      <c r="B22" s="8">
        <v>1000</v>
      </c>
      <c r="H22" s="9"/>
    </row>
    <row r="23" spans="1:8" ht="13.2" x14ac:dyDescent="0.25">
      <c r="A23" s="7" t="s">
        <v>19</v>
      </c>
      <c r="B23" s="10">
        <v>15000</v>
      </c>
    </row>
    <row r="24" spans="1:8" ht="13.8" thickBot="1" x14ac:dyDescent="0.3">
      <c r="A24" s="11" t="s">
        <v>20</v>
      </c>
      <c r="B24" s="12"/>
    </row>
    <row r="25" spans="1:8" ht="12.9" customHeight="1" thickBot="1" x14ac:dyDescent="0.3">
      <c r="A25" s="13" t="s">
        <v>21</v>
      </c>
      <c r="B25" s="14">
        <f>SUM(B7:B24)</f>
        <v>241000</v>
      </c>
    </row>
    <row r="26" spans="1:8" ht="12.9" customHeight="1" thickBot="1" x14ac:dyDescent="0.3">
      <c r="A26" s="15" t="s">
        <v>22</v>
      </c>
      <c r="B26" s="3" t="s">
        <v>2</v>
      </c>
    </row>
    <row r="27" spans="1:8" ht="13.5" customHeight="1" x14ac:dyDescent="0.25">
      <c r="A27" s="16" t="s">
        <v>23</v>
      </c>
      <c r="B27" s="17"/>
    </row>
    <row r="28" spans="1:8" s="20" customFormat="1" ht="11.4" x14ac:dyDescent="0.2">
      <c r="A28" s="7" t="s">
        <v>24</v>
      </c>
      <c r="B28" s="18">
        <v>182600</v>
      </c>
      <c r="C28" s="19"/>
    </row>
    <row r="29" spans="1:8" s="20" customFormat="1" ht="12" thickBot="1" x14ac:dyDescent="0.25">
      <c r="A29" s="21" t="s">
        <v>25</v>
      </c>
      <c r="B29" s="22">
        <v>750</v>
      </c>
    </row>
    <row r="30" spans="1:8" ht="13.5" customHeight="1" thickBot="1" x14ac:dyDescent="0.3">
      <c r="A30" s="23" t="s">
        <v>26</v>
      </c>
      <c r="B30" s="24">
        <f>SUM(B28:B29)</f>
        <v>183350</v>
      </c>
    </row>
    <row r="31" spans="1:8" ht="13.5" customHeight="1" x14ac:dyDescent="0.25">
      <c r="A31" s="16" t="s">
        <v>27</v>
      </c>
      <c r="B31" s="25"/>
    </row>
    <row r="32" spans="1:8" ht="13.2" x14ac:dyDescent="0.25">
      <c r="A32" s="7" t="s">
        <v>28</v>
      </c>
      <c r="B32" s="26">
        <v>850</v>
      </c>
    </row>
    <row r="33" spans="1:4" ht="13.2" x14ac:dyDescent="0.25">
      <c r="A33" s="7" t="s">
        <v>29</v>
      </c>
      <c r="B33" s="26">
        <v>5800</v>
      </c>
      <c r="D33" s="27"/>
    </row>
    <row r="34" spans="1:4" ht="13.2" x14ac:dyDescent="0.25">
      <c r="A34" s="7" t="s">
        <v>30</v>
      </c>
      <c r="B34" s="26">
        <v>4000</v>
      </c>
    </row>
    <row r="35" spans="1:4" ht="13.2" x14ac:dyDescent="0.25">
      <c r="A35" s="7" t="s">
        <v>31</v>
      </c>
      <c r="B35" s="26">
        <v>3075</v>
      </c>
    </row>
    <row r="36" spans="1:4" ht="13.2" x14ac:dyDescent="0.25">
      <c r="A36" s="7" t="s">
        <v>32</v>
      </c>
      <c r="B36" s="26">
        <v>500</v>
      </c>
    </row>
    <row r="37" spans="1:4" ht="13.2" x14ac:dyDescent="0.25">
      <c r="A37" s="5" t="s">
        <v>33</v>
      </c>
      <c r="B37" s="28">
        <v>5100</v>
      </c>
    </row>
    <row r="38" spans="1:4" ht="13.2" x14ac:dyDescent="0.25">
      <c r="A38" s="5" t="s">
        <v>34</v>
      </c>
      <c r="B38" s="28">
        <f>5544+3636</f>
        <v>9180</v>
      </c>
    </row>
    <row r="39" spans="1:4" ht="13.2" x14ac:dyDescent="0.25">
      <c r="A39" s="7" t="s">
        <v>35</v>
      </c>
      <c r="B39" s="26">
        <v>11200</v>
      </c>
    </row>
    <row r="40" spans="1:4" ht="13.2" x14ac:dyDescent="0.25">
      <c r="A40" s="7" t="s">
        <v>36</v>
      </c>
      <c r="B40" s="26">
        <v>18000</v>
      </c>
    </row>
    <row r="41" spans="1:4" ht="13.2" x14ac:dyDescent="0.25">
      <c r="A41" s="7" t="s">
        <v>37</v>
      </c>
      <c r="B41" s="26">
        <v>3610</v>
      </c>
    </row>
    <row r="42" spans="1:4" ht="13.8" thickBot="1" x14ac:dyDescent="0.3">
      <c r="A42" s="21" t="s">
        <v>38</v>
      </c>
      <c r="B42" s="29">
        <v>1000</v>
      </c>
    </row>
    <row r="43" spans="1:4" ht="13.5" customHeight="1" thickBot="1" x14ac:dyDescent="0.3">
      <c r="A43" s="23" t="s">
        <v>39</v>
      </c>
      <c r="B43" s="24">
        <f>SUM(B32:B42)</f>
        <v>62315</v>
      </c>
    </row>
    <row r="44" spans="1:4" ht="13.2" x14ac:dyDescent="0.25">
      <c r="A44" s="16" t="s">
        <v>40</v>
      </c>
      <c r="B44" s="25"/>
    </row>
    <row r="45" spans="1:4" ht="13.2" x14ac:dyDescent="0.25">
      <c r="A45" s="7" t="s">
        <v>41</v>
      </c>
      <c r="B45" s="26">
        <v>2000</v>
      </c>
    </row>
    <row r="46" spans="1:4" ht="13.2" x14ac:dyDescent="0.25">
      <c r="A46" s="7" t="s">
        <v>42</v>
      </c>
      <c r="B46" s="26">
        <v>0</v>
      </c>
    </row>
    <row r="47" spans="1:4" ht="13.2" x14ac:dyDescent="0.25">
      <c r="A47" s="30" t="s">
        <v>43</v>
      </c>
      <c r="B47" s="28">
        <v>3500</v>
      </c>
    </row>
    <row r="48" spans="1:4" ht="13.2" x14ac:dyDescent="0.25">
      <c r="A48" s="7" t="s">
        <v>44</v>
      </c>
      <c r="B48" s="26">
        <v>1500</v>
      </c>
    </row>
    <row r="49" spans="1:3" ht="13.8" thickBot="1" x14ac:dyDescent="0.3">
      <c r="A49" s="21" t="s">
        <v>45</v>
      </c>
      <c r="B49" s="29">
        <v>1500</v>
      </c>
    </row>
    <row r="50" spans="1:3" ht="13.8" thickBot="1" x14ac:dyDescent="0.3">
      <c r="A50" s="23" t="s">
        <v>46</v>
      </c>
      <c r="B50" s="24">
        <f>SUM(B45:B49)</f>
        <v>8500</v>
      </c>
    </row>
    <row r="51" spans="1:3" ht="13.5" customHeight="1" x14ac:dyDescent="0.25">
      <c r="A51" s="16" t="s">
        <v>47</v>
      </c>
      <c r="B51" s="25"/>
    </row>
    <row r="52" spans="1:3" ht="13.2" x14ac:dyDescent="0.25">
      <c r="A52" s="7" t="s">
        <v>48</v>
      </c>
      <c r="B52" s="26">
        <v>1300</v>
      </c>
      <c r="C52" s="20"/>
    </row>
    <row r="53" spans="1:3" ht="13.2" x14ac:dyDescent="0.25">
      <c r="A53" s="7" t="s">
        <v>49</v>
      </c>
      <c r="B53" s="26">
        <v>2000</v>
      </c>
      <c r="C53" s="20"/>
    </row>
    <row r="54" spans="1:3" ht="13.2" x14ac:dyDescent="0.25">
      <c r="A54" s="7" t="s">
        <v>50</v>
      </c>
      <c r="B54" s="26">
        <v>350</v>
      </c>
      <c r="C54" s="20"/>
    </row>
    <row r="55" spans="1:3" ht="13.2" x14ac:dyDescent="0.25">
      <c r="A55" s="7" t="s">
        <v>51</v>
      </c>
      <c r="B55" s="26">
        <v>163</v>
      </c>
      <c r="C55" s="20"/>
    </row>
    <row r="56" spans="1:3" ht="13.2" x14ac:dyDescent="0.25">
      <c r="A56" s="7" t="s">
        <v>52</v>
      </c>
      <c r="B56" s="26">
        <v>600</v>
      </c>
      <c r="C56" s="20"/>
    </row>
    <row r="57" spans="1:3" ht="13.8" thickBot="1" x14ac:dyDescent="0.3">
      <c r="A57" s="21" t="s">
        <v>53</v>
      </c>
      <c r="B57" s="29">
        <v>0</v>
      </c>
      <c r="C57" s="20"/>
    </row>
    <row r="58" spans="1:3" ht="13.5" customHeight="1" thickBot="1" x14ac:dyDescent="0.3">
      <c r="A58" s="31" t="s">
        <v>54</v>
      </c>
      <c r="B58" s="24">
        <f>SUM(B52:B57)</f>
        <v>4413</v>
      </c>
    </row>
    <row r="59" spans="1:3" ht="12.9" customHeight="1" thickBot="1" x14ac:dyDescent="0.3">
      <c r="A59" s="32" t="s">
        <v>55</v>
      </c>
      <c r="B59" s="33">
        <f>B30+B43+B50+B58</f>
        <v>258578</v>
      </c>
    </row>
    <row r="60" spans="1:3" ht="12.9" customHeight="1" thickBot="1" x14ac:dyDescent="0.3">
      <c r="A60" s="31" t="s">
        <v>56</v>
      </c>
      <c r="B60" s="34">
        <v>1630</v>
      </c>
    </row>
    <row r="61" spans="1:3" ht="12.9" customHeight="1" thickBot="1" x14ac:dyDescent="0.3">
      <c r="A61" s="35" t="s">
        <v>57</v>
      </c>
      <c r="B61" s="36">
        <f>B59+B60</f>
        <v>260208</v>
      </c>
      <c r="C61" s="37"/>
    </row>
    <row r="62" spans="1:3" ht="12.9" customHeight="1" thickBot="1" x14ac:dyDescent="0.3">
      <c r="A62" s="38" t="s">
        <v>58</v>
      </c>
      <c r="B62" s="39">
        <f>B25-B61</f>
        <v>-19208</v>
      </c>
    </row>
  </sheetData>
  <mergeCells count="1">
    <mergeCell ref="A5:B5"/>
  </mergeCells>
  <phoneticPr fontId="0" type="noConversion"/>
  <pageMargins left="0.75" right="0.75" top="1" bottom="1" header="0" footer="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J33"/>
  <sheetViews>
    <sheetView topLeftCell="A22" workbookViewId="0">
      <selection activeCell="D5" sqref="D5"/>
    </sheetView>
  </sheetViews>
  <sheetFormatPr baseColWidth="10" defaultColWidth="11.44140625" defaultRowHeight="13.2" x14ac:dyDescent="0.25"/>
  <cols>
    <col min="1" max="1" width="33.6640625" bestFit="1" customWidth="1"/>
    <col min="2" max="2" width="14.44140625" customWidth="1"/>
    <col min="3" max="3" width="13.88671875" customWidth="1"/>
    <col min="4" max="4" width="14.44140625" customWidth="1"/>
  </cols>
  <sheetData>
    <row r="5" spans="1:7" x14ac:dyDescent="0.25">
      <c r="G5" s="40"/>
    </row>
    <row r="6" spans="1:7" x14ac:dyDescent="0.25">
      <c r="A6" s="41" t="s">
        <v>59</v>
      </c>
    </row>
    <row r="7" spans="1:7" x14ac:dyDescent="0.25">
      <c r="A7" s="1"/>
    </row>
    <row r="8" spans="1:7" x14ac:dyDescent="0.25">
      <c r="A8" s="41"/>
      <c r="D8" s="42"/>
    </row>
    <row r="9" spans="1:7" ht="15" customHeight="1" thickBot="1" x14ac:dyDescent="0.3"/>
    <row r="10" spans="1:7" ht="18" customHeight="1" thickBot="1" x14ac:dyDescent="0.35">
      <c r="A10" s="85" t="s">
        <v>60</v>
      </c>
      <c r="B10" s="86"/>
      <c r="C10" s="86"/>
      <c r="D10" s="87"/>
      <c r="E10" s="43"/>
    </row>
    <row r="11" spans="1:7" ht="14.1" customHeight="1" thickBot="1" x14ac:dyDescent="0.3">
      <c r="A11" s="44" t="s">
        <v>61</v>
      </c>
      <c r="B11" s="45" t="s">
        <v>1</v>
      </c>
      <c r="C11" s="45" t="s">
        <v>22</v>
      </c>
      <c r="D11" s="44" t="s">
        <v>62</v>
      </c>
      <c r="E11" s="43"/>
    </row>
    <row r="12" spans="1:7" s="49" customFormat="1" ht="14.1" customHeight="1" thickBot="1" x14ac:dyDescent="0.3">
      <c r="A12" s="46" t="s">
        <v>63</v>
      </c>
      <c r="B12" s="47" t="s">
        <v>64</v>
      </c>
      <c r="C12" s="47" t="s">
        <v>64</v>
      </c>
      <c r="D12" s="47" t="s">
        <v>64</v>
      </c>
      <c r="E12" s="48"/>
    </row>
    <row r="13" spans="1:7" s="49" customFormat="1" ht="14.1" customHeight="1" x14ac:dyDescent="0.25">
      <c r="A13" s="50" t="s">
        <v>65</v>
      </c>
      <c r="B13" s="51">
        <v>190000</v>
      </c>
      <c r="C13" s="52">
        <v>174000</v>
      </c>
      <c r="D13" s="52">
        <f>B13-C13</f>
        <v>16000</v>
      </c>
      <c r="E13" s="48"/>
    </row>
    <row r="14" spans="1:7" s="49" customFormat="1" ht="14.1" customHeight="1" x14ac:dyDescent="0.25">
      <c r="A14" s="53" t="s">
        <v>66</v>
      </c>
      <c r="B14" s="54">
        <v>113887</v>
      </c>
      <c r="C14" s="54">
        <f>48337+29000</f>
        <v>77337</v>
      </c>
      <c r="D14" s="55">
        <f>B14-C14</f>
        <v>36550</v>
      </c>
      <c r="E14" s="48"/>
    </row>
    <row r="15" spans="1:7" s="49" customFormat="1" ht="14.1" customHeight="1" x14ac:dyDescent="0.25">
      <c r="A15" s="53" t="s">
        <v>67</v>
      </c>
      <c r="B15" s="54">
        <v>38750</v>
      </c>
      <c r="C15" s="56">
        <v>26650</v>
      </c>
      <c r="D15" s="57">
        <f>B15-C15</f>
        <v>12100</v>
      </c>
      <c r="E15" s="48"/>
    </row>
    <row r="16" spans="1:7" s="49" customFormat="1" ht="14.1" customHeight="1" thickBot="1" x14ac:dyDescent="0.3">
      <c r="A16" s="58"/>
      <c r="B16" s="59"/>
      <c r="C16" s="60"/>
      <c r="D16" s="57"/>
      <c r="E16" s="48"/>
    </row>
    <row r="17" spans="1:10" s="49" customFormat="1" ht="14.1" customHeight="1" thickBot="1" x14ac:dyDescent="0.3">
      <c r="A17" s="61" t="s">
        <v>68</v>
      </c>
      <c r="B17" s="34">
        <f>SUM(B13:B16)</f>
        <v>342637</v>
      </c>
      <c r="C17" s="34">
        <f>SUM(C13:C16)</f>
        <v>277987</v>
      </c>
      <c r="D17" s="34">
        <f>SUM(D13:D16)</f>
        <v>64650</v>
      </c>
      <c r="E17" s="48"/>
    </row>
    <row r="18" spans="1:10" s="49" customFormat="1" ht="14.1" customHeight="1" thickBot="1" x14ac:dyDescent="0.3">
      <c r="A18" s="62" t="s">
        <v>69</v>
      </c>
      <c r="B18" s="63"/>
      <c r="C18" s="64"/>
      <c r="D18" s="63"/>
      <c r="E18" s="48"/>
    </row>
    <row r="19" spans="1:10" s="49" customFormat="1" ht="14.1" customHeight="1" x14ac:dyDescent="0.25">
      <c r="A19" s="50" t="s">
        <v>70</v>
      </c>
      <c r="B19" s="51">
        <v>50000</v>
      </c>
      <c r="C19" s="65">
        <v>50000</v>
      </c>
      <c r="D19" s="52">
        <f>B19-C19</f>
        <v>0</v>
      </c>
      <c r="E19" s="48"/>
    </row>
    <row r="20" spans="1:10" s="49" customFormat="1" ht="14.1" customHeight="1" thickBot="1" x14ac:dyDescent="0.3">
      <c r="A20" s="66"/>
      <c r="B20" s="67"/>
      <c r="C20" s="68"/>
      <c r="D20" s="69"/>
      <c r="E20" s="48"/>
    </row>
    <row r="21" spans="1:10" s="49" customFormat="1" ht="14.1" customHeight="1" thickBot="1" x14ac:dyDescent="0.3">
      <c r="A21" s="61" t="s">
        <v>68</v>
      </c>
      <c r="B21" s="34">
        <f>SUM(B19:B20)</f>
        <v>50000</v>
      </c>
      <c r="C21" s="70">
        <f>C19</f>
        <v>50000</v>
      </c>
      <c r="D21" s="34">
        <f>SUM(D19:D19)</f>
        <v>0</v>
      </c>
      <c r="E21" s="48"/>
    </row>
    <row r="22" spans="1:10" ht="14.1" customHeight="1" thickBot="1" x14ac:dyDescent="0.3">
      <c r="A22" s="62" t="s">
        <v>71</v>
      </c>
      <c r="B22" s="63"/>
      <c r="C22" s="64"/>
      <c r="D22" s="63"/>
      <c r="E22" s="43"/>
    </row>
    <row r="23" spans="1:10" ht="13.8" thickBot="1" x14ac:dyDescent="0.3">
      <c r="A23" s="71"/>
      <c r="B23" s="59"/>
      <c r="C23" s="72"/>
      <c r="D23" s="73">
        <f>B23-C23</f>
        <v>0</v>
      </c>
    </row>
    <row r="24" spans="1:10" ht="13.8" thickBot="1" x14ac:dyDescent="0.3">
      <c r="A24" s="61" t="s">
        <v>68</v>
      </c>
      <c r="B24" s="34">
        <f>SUM(B23:B23)</f>
        <v>0</v>
      </c>
      <c r="C24" s="74">
        <f>SUM(C23:C23)</f>
        <v>0</v>
      </c>
      <c r="D24" s="34">
        <f>SUM(D23:D23)</f>
        <v>0</v>
      </c>
    </row>
    <row r="25" spans="1:10" ht="13.8" thickBot="1" x14ac:dyDescent="0.3">
      <c r="A25" s="62" t="s">
        <v>52</v>
      </c>
      <c r="B25" s="63"/>
      <c r="C25" s="64"/>
      <c r="D25" s="63"/>
    </row>
    <row r="26" spans="1:10" x14ac:dyDescent="0.25">
      <c r="A26" s="75" t="s">
        <v>72</v>
      </c>
      <c r="B26" s="51">
        <v>0</v>
      </c>
      <c r="C26" s="76">
        <v>30000</v>
      </c>
      <c r="D26" s="57">
        <f>B26-C26</f>
        <v>-30000</v>
      </c>
    </row>
    <row r="27" spans="1:10" x14ac:dyDescent="0.25">
      <c r="A27" s="75" t="s">
        <v>73</v>
      </c>
      <c r="B27" s="55">
        <v>11000</v>
      </c>
      <c r="C27" s="76">
        <v>10000</v>
      </c>
      <c r="D27" s="57">
        <f>B27-C27</f>
        <v>1000</v>
      </c>
    </row>
    <row r="28" spans="1:10" ht="13.8" thickBot="1" x14ac:dyDescent="0.3">
      <c r="A28" s="53"/>
      <c r="B28" s="54"/>
      <c r="C28" s="77"/>
      <c r="D28" s="56"/>
    </row>
    <row r="29" spans="1:10" ht="13.8" thickBot="1" x14ac:dyDescent="0.3">
      <c r="A29" s="61" t="s">
        <v>68</v>
      </c>
      <c r="B29" s="34">
        <f>SUM(B26:B28)</f>
        <v>11000</v>
      </c>
      <c r="C29" s="74">
        <f>SUM(C26:C28)</f>
        <v>40000</v>
      </c>
      <c r="D29" s="34">
        <f>SUM(D26:D28)</f>
        <v>-29000</v>
      </c>
      <c r="F29" s="78"/>
      <c r="G29" s="78"/>
      <c r="H29" s="78"/>
      <c r="I29" s="78"/>
      <c r="J29" s="78"/>
    </row>
    <row r="30" spans="1:10" ht="13.8" thickBot="1" x14ac:dyDescent="0.3">
      <c r="A30" s="79" t="s">
        <v>74</v>
      </c>
      <c r="B30" s="80">
        <f>B17+B24+B29+B21</f>
        <v>403637</v>
      </c>
      <c r="C30" s="81">
        <f>C17+C21+C24+C29</f>
        <v>367987</v>
      </c>
      <c r="D30" s="80">
        <f>D17+D21+D24+D29</f>
        <v>35650</v>
      </c>
      <c r="F30" s="78"/>
      <c r="G30" s="78"/>
      <c r="H30" s="78"/>
      <c r="I30" s="78"/>
      <c r="J30" s="78"/>
    </row>
    <row r="31" spans="1:10" x14ac:dyDescent="0.25">
      <c r="F31" s="78"/>
      <c r="G31" s="78"/>
      <c r="H31" s="78"/>
      <c r="I31" s="78"/>
      <c r="J31" s="78"/>
    </row>
    <row r="32" spans="1:10" x14ac:dyDescent="0.25">
      <c r="D32" s="82"/>
      <c r="F32" s="78"/>
      <c r="G32" s="78"/>
      <c r="H32" s="78"/>
      <c r="I32" s="78"/>
      <c r="J32" s="78"/>
    </row>
    <row r="33" spans="3:10" x14ac:dyDescent="0.25">
      <c r="C33" s="82"/>
      <c r="F33" s="78"/>
      <c r="G33" s="78"/>
      <c r="H33" s="78"/>
      <c r="I33" s="78"/>
      <c r="J33" s="78"/>
    </row>
  </sheetData>
  <mergeCells count="1">
    <mergeCell ref="A10:D10"/>
  </mergeCells>
  <phoneticPr fontId="0" type="noConversion"/>
  <pageMargins left="0.75" right="0.75" top="1" bottom="1" header="0" footer="0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3.2" x14ac:dyDescent="0.2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Fundació Fòrum Ambiental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CMaestro</dc:creator>
  <cp:lastModifiedBy>Nubilum</cp:lastModifiedBy>
  <dcterms:created xsi:type="dcterms:W3CDTF">2010-06-01T09:06:24Z</dcterms:created>
  <dcterms:modified xsi:type="dcterms:W3CDTF">2018-04-12T10:04:21Z</dcterms:modified>
</cp:coreProperties>
</file>