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0" yWindow="72" windowWidth="15192" windowHeight="7932" tabRatio="648"/>
  </bookViews>
  <sheets>
    <sheet name="Desglossat" sheetId="2" r:id="rId1"/>
    <sheet name="Resum" sheetId="3" r:id="rId2"/>
  </sheets>
  <definedNames>
    <definedName name="_xlnm.Print_Area" localSheetId="0">Desglossat!$A$1:$H$48</definedName>
    <definedName name="_xlnm.Print_Area" localSheetId="1">Resum!$A$1:$H$50</definedName>
  </definedNames>
  <calcPr calcId="152511"/>
</workbook>
</file>

<file path=xl/calcChain.xml><?xml version="1.0" encoding="utf-8"?>
<calcChain xmlns="http://schemas.openxmlformats.org/spreadsheetml/2006/main">
  <c r="C44" i="2" l="1"/>
  <c r="C34" i="2"/>
  <c r="C47" i="2" s="1"/>
  <c r="C30" i="2"/>
  <c r="C19" i="2"/>
  <c r="G20" i="3"/>
  <c r="G24" i="3"/>
  <c r="G49" i="3"/>
  <c r="C21" i="3"/>
  <c r="C47" i="3"/>
  <c r="C49" i="3" s="1"/>
  <c r="C36" i="3"/>
  <c r="C32" i="3"/>
  <c r="D32" i="3" s="1"/>
  <c r="G40" i="2"/>
  <c r="G47" i="2" s="1"/>
  <c r="G44" i="2"/>
  <c r="D30" i="2" l="1"/>
  <c r="D19" i="2"/>
  <c r="D44" i="2"/>
  <c r="D34" i="2"/>
  <c r="D21" i="3"/>
  <c r="D47" i="3"/>
  <c r="D36" i="3"/>
  <c r="D47" i="2" l="1"/>
  <c r="D49" i="3"/>
</calcChain>
</file>

<file path=xl/sharedStrings.xml><?xml version="1.0" encoding="utf-8"?>
<sst xmlns="http://schemas.openxmlformats.org/spreadsheetml/2006/main" count="87" uniqueCount="53">
  <si>
    <t>Despeses de personal</t>
  </si>
  <si>
    <t>Dietes personal i desplaçament</t>
  </si>
  <si>
    <t>Subtotal</t>
  </si>
  <si>
    <t>Ingressos de patrocinadors</t>
  </si>
  <si>
    <t>Despeses de gestió</t>
  </si>
  <si>
    <t>Ingressos financers</t>
  </si>
  <si>
    <t>Desplaçaments</t>
  </si>
  <si>
    <t>Altres despeses</t>
  </si>
  <si>
    <t>Despeses de promoció de la Fundació</t>
  </si>
  <si>
    <t>Publicitat</t>
  </si>
  <si>
    <t xml:space="preserve">Activitats de suport al Museu Marítim </t>
  </si>
  <si>
    <t xml:space="preserve">TOTAL </t>
  </si>
  <si>
    <t>Seguretat social</t>
  </si>
  <si>
    <t>DESPESES</t>
  </si>
  <si>
    <t>INGRESSOS</t>
  </si>
  <si>
    <t>Actes representatius</t>
  </si>
  <si>
    <t>GENERALITAT DE CATALUNYA</t>
  </si>
  <si>
    <t>PUERTOS DEL ESTADO</t>
  </si>
  <si>
    <t>TERMINAL CATALUNYA</t>
  </si>
  <si>
    <t>Altres ingressos de patrocinadors</t>
  </si>
  <si>
    <t>Serveis professionals</t>
  </si>
  <si>
    <t>Sous</t>
  </si>
  <si>
    <t>MARINA 92</t>
  </si>
  <si>
    <t>ASTA LOGÍSTIC GRUPO</t>
  </si>
  <si>
    <t>AUTOTERMINAL</t>
  </si>
  <si>
    <t>GRIMALDI GROUP NAPOLI</t>
  </si>
  <si>
    <t>GRUP TCB</t>
  </si>
  <si>
    <t>HOLDING M. CONDEMINAS</t>
  </si>
  <si>
    <t>MARMEDSA GROUP</t>
  </si>
  <si>
    <t>MARINA PORT VELL</t>
  </si>
  <si>
    <t>Altres</t>
  </si>
  <si>
    <t>Nous patrons</t>
  </si>
  <si>
    <t>Compra béns patrimoni cultural</t>
  </si>
  <si>
    <t>NADAL F.</t>
  </si>
  <si>
    <t>CLUB TRANSITARIO</t>
  </si>
  <si>
    <t>AS. AMICS MUSEU M.</t>
  </si>
  <si>
    <t>ROMEU</t>
  </si>
  <si>
    <t>CORPORACIÓN PRÁCTICOS</t>
  </si>
  <si>
    <t>PRESSUPOST 2015</t>
  </si>
  <si>
    <t>Edició "El Port de Barcelona durant la G. Civil"</t>
  </si>
  <si>
    <t>Edició "Els ports i la naveg. de la Cat. Nova"</t>
  </si>
  <si>
    <t>Col·laboració amb exposicions</t>
  </si>
  <si>
    <t>Col·laboració amb activitats pedagògiques</t>
  </si>
  <si>
    <t>TRASMEDITERRANEA</t>
  </si>
  <si>
    <t>Mòduls sensorials</t>
  </si>
  <si>
    <t>FUNDACIÓ DE SUPORT AL  MUSEU MARÍTIM I DRASSANES REIALS DE BARCELONA</t>
  </si>
  <si>
    <t>Aportacions patrons</t>
  </si>
  <si>
    <t>PRESSUPOST 2016</t>
  </si>
  <si>
    <t>Edició llibre vaixells de joguina</t>
  </si>
  <si>
    <t>Edició actes congressos</t>
  </si>
  <si>
    <t>Projecte museïtzació vaixells medievals</t>
  </si>
  <si>
    <t>Adquisició béns patrimoni cultural</t>
  </si>
  <si>
    <t>Ingressos de patrons i altres patrocinis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</si>
</sst>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</font>
    <font>
      <b/>
      <sz val="14"/>
      <color indexed="18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 wrapText="1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0" fillId="0" borderId="0" xfId="0" applyNumberFormat="1" applyBorder="1" applyAlignment="1"/>
    <xf numFmtId="0" fontId="0" fillId="0" borderId="5" xfId="0" applyBorder="1" applyAlignment="1">
      <alignment horizontal="right" wrapText="1"/>
    </xf>
    <xf numFmtId="164" fontId="2" fillId="2" borderId="5" xfId="0" applyNumberFormat="1" applyFont="1" applyFill="1" applyBorder="1" applyAlignment="1"/>
    <xf numFmtId="1" fontId="0" fillId="0" borderId="0" xfId="0" applyNumberFormat="1"/>
    <xf numFmtId="0" fontId="5" fillId="0" borderId="0" xfId="0" applyFont="1" applyAlignment="1">
      <alignment vertical="center"/>
    </xf>
    <xf numFmtId="1" fontId="0" fillId="0" borderId="0" xfId="0" applyNumberFormat="1" applyAlignment="1"/>
    <xf numFmtId="0" fontId="6" fillId="0" borderId="6" xfId="0" applyFont="1" applyBorder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vertical="center" wrapText="1"/>
    </xf>
    <xf numFmtId="1" fontId="0" fillId="0" borderId="0" xfId="0" applyNumberFormat="1" applyBorder="1" applyAlignment="1"/>
    <xf numFmtId="1" fontId="0" fillId="0" borderId="0" xfId="0" applyNumberFormat="1" applyBorder="1" applyAlignment="1">
      <alignment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164" fontId="2" fillId="0" borderId="5" xfId="0" applyNumberFormat="1" applyFont="1" applyBorder="1"/>
    <xf numFmtId="0" fontId="8" fillId="0" borderId="0" xfId="0" applyFont="1" applyAlignment="1">
      <alignment horizontal="left" wrapText="1"/>
    </xf>
    <xf numFmtId="164" fontId="0" fillId="0" borderId="0" xfId="0" applyNumberFormat="1"/>
    <xf numFmtId="164" fontId="10" fillId="0" borderId="4" xfId="0" applyNumberFormat="1" applyFont="1" applyBorder="1" applyAlignment="1"/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0" fillId="0" borderId="0" xfId="0" applyNumberFormat="1" applyBorder="1"/>
    <xf numFmtId="164" fontId="6" fillId="0" borderId="0" xfId="0" applyNumberFormat="1" applyFont="1" applyFill="1" applyBorder="1" applyAlignment="1">
      <alignment vertical="center"/>
    </xf>
    <xf numFmtId="164" fontId="10" fillId="0" borderId="0" xfId="0" applyNumberFormat="1" applyFont="1" applyBorder="1" applyAlignment="1"/>
    <xf numFmtId="0" fontId="0" fillId="0" borderId="7" xfId="0" applyBorder="1"/>
    <xf numFmtId="0" fontId="5" fillId="0" borderId="0" xfId="0" applyFont="1" applyBorder="1" applyAlignment="1">
      <alignment vertical="center"/>
    </xf>
    <xf numFmtId="164" fontId="1" fillId="0" borderId="0" xfId="0" applyNumberFormat="1" applyFont="1" applyBorder="1" applyAlignment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 applyProtection="1">
      <alignment vertical="top" wrapText="1"/>
      <protection locked="0"/>
    </xf>
    <xf numFmtId="164" fontId="10" fillId="0" borderId="6" xfId="0" applyNumberFormat="1" applyFont="1" applyBorder="1" applyAlignment="1"/>
    <xf numFmtId="164" fontId="10" fillId="0" borderId="0" xfId="0" applyNumberFormat="1" applyFont="1" applyBorder="1"/>
    <xf numFmtId="164" fontId="10" fillId="0" borderId="0" xfId="0" applyNumberFormat="1" applyFont="1" applyFill="1" applyBorder="1" applyAlignment="1"/>
    <xf numFmtId="1" fontId="10" fillId="0" borderId="3" xfId="0" applyNumberFormat="1" applyFont="1" applyBorder="1" applyAlignment="1"/>
    <xf numFmtId="0" fontId="0" fillId="0" borderId="0" xfId="0" applyBorder="1"/>
    <xf numFmtId="0" fontId="2" fillId="0" borderId="0" xfId="0" applyFont="1" applyBorder="1"/>
    <xf numFmtId="10" fontId="2" fillId="0" borderId="0" xfId="0" applyNumberFormat="1" applyFont="1" applyBorder="1"/>
    <xf numFmtId="0" fontId="11" fillId="0" borderId="0" xfId="0" applyFont="1"/>
    <xf numFmtId="0" fontId="11" fillId="0" borderId="1" xfId="0" applyFont="1" applyBorder="1"/>
    <xf numFmtId="0" fontId="12" fillId="0" borderId="1" xfId="0" applyFont="1" applyBorder="1"/>
    <xf numFmtId="10" fontId="12" fillId="0" borderId="1" xfId="0" applyNumberFormat="1" applyFont="1" applyBorder="1"/>
    <xf numFmtId="0" fontId="6" fillId="0" borderId="0" xfId="0" applyFont="1" applyBorder="1"/>
    <xf numFmtId="0" fontId="0" fillId="0" borderId="0" xfId="0" applyBorder="1" applyAlignment="1">
      <alignment horizontal="right" wrapText="1"/>
    </xf>
    <xf numFmtId="1" fontId="0" fillId="0" borderId="8" xfId="0" applyNumberFormat="1" applyBorder="1" applyAlignment="1"/>
    <xf numFmtId="164" fontId="1" fillId="0" borderId="9" xfId="0" applyNumberFormat="1" applyFont="1" applyBorder="1" applyAlignment="1"/>
    <xf numFmtId="164" fontId="0" fillId="0" borderId="9" xfId="0" applyNumberFormat="1" applyBorder="1" applyAlignment="1"/>
    <xf numFmtId="164" fontId="2" fillId="2" borderId="10" xfId="0" applyNumberFormat="1" applyFont="1" applyFill="1" applyBorder="1" applyAlignment="1"/>
    <xf numFmtId="164" fontId="10" fillId="0" borderId="9" xfId="0" applyNumberFormat="1" applyFont="1" applyBorder="1" applyAlignment="1"/>
    <xf numFmtId="164" fontId="10" fillId="0" borderId="1" xfId="0" applyNumberFormat="1" applyFont="1" applyBorder="1" applyAlignment="1"/>
    <xf numFmtId="164" fontId="10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2" fillId="0" borderId="10" xfId="0" applyNumberFormat="1" applyFont="1" applyBorder="1"/>
    <xf numFmtId="0" fontId="6" fillId="0" borderId="6" xfId="0" applyFont="1" applyFill="1" applyBorder="1" applyAlignment="1">
      <alignment vertical="center" wrapText="1"/>
    </xf>
    <xf numFmtId="164" fontId="10" fillId="0" borderId="6" xfId="0" applyNumberFormat="1" applyFont="1" applyFill="1" applyBorder="1" applyAlignment="1"/>
    <xf numFmtId="164" fontId="10" fillId="0" borderId="0" xfId="0" applyNumberFormat="1" applyFont="1" applyFill="1" applyBorder="1"/>
    <xf numFmtId="0" fontId="6" fillId="0" borderId="6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>
      <alignment vertical="center" wrapText="1"/>
    </xf>
    <xf numFmtId="164" fontId="14" fillId="0" borderId="2" xfId="0" applyNumberFormat="1" applyFont="1" applyBorder="1"/>
    <xf numFmtId="0" fontId="14" fillId="0" borderId="2" xfId="0" applyFont="1" applyBorder="1"/>
    <xf numFmtId="0" fontId="9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tabSelected="1" zoomScaleNormal="100" workbookViewId="0">
      <selection activeCell="G38" sqref="G38"/>
    </sheetView>
  </sheetViews>
  <sheetFormatPr baseColWidth="10" defaultRowHeight="13.2" x14ac:dyDescent="0.25"/>
  <cols>
    <col min="1" max="1" width="8.44140625" customWidth="1"/>
    <col min="2" max="2" width="37.109375" customWidth="1"/>
    <col min="4" max="4" width="7.109375" style="42" customWidth="1"/>
    <col min="5" max="5" width="5.33203125" customWidth="1"/>
    <col min="6" max="6" width="35.33203125" customWidth="1"/>
    <col min="7" max="7" width="14.109375" customWidth="1"/>
    <col min="8" max="8" width="7.88671875" customWidth="1"/>
  </cols>
  <sheetData>
    <row r="1" spans="2:8" ht="87" customHeight="1" x14ac:dyDescent="0.25"/>
    <row r="2" spans="2:8" ht="13.8" thickBot="1" x14ac:dyDescent="0.3"/>
    <row r="3" spans="2:8" ht="28.5" customHeight="1" thickBot="1" x14ac:dyDescent="0.3">
      <c r="B3" s="65" t="s">
        <v>45</v>
      </c>
      <c r="C3" s="66"/>
      <c r="D3" s="66"/>
      <c r="E3" s="66"/>
      <c r="F3" s="66"/>
      <c r="G3" s="66"/>
      <c r="H3" s="67"/>
    </row>
    <row r="4" spans="2:8" ht="15" customHeight="1" x14ac:dyDescent="0.25"/>
    <row r="5" spans="2:8" ht="15" customHeight="1" x14ac:dyDescent="0.25"/>
    <row r="6" spans="2:8" ht="15" customHeight="1" x14ac:dyDescent="0.3">
      <c r="B6" s="64" t="s">
        <v>47</v>
      </c>
      <c r="C6" s="64"/>
      <c r="D6" s="64"/>
      <c r="E6" s="64"/>
      <c r="F6" s="64"/>
      <c r="G6" s="64"/>
      <c r="H6" s="64"/>
    </row>
    <row r="7" spans="2:8" ht="15" customHeight="1" x14ac:dyDescent="0.25"/>
    <row r="8" spans="2:8" ht="15" customHeight="1" x14ac:dyDescent="0.25"/>
    <row r="9" spans="2:8" ht="15" customHeight="1" x14ac:dyDescent="0.25">
      <c r="B9" s="1"/>
      <c r="C9" s="2"/>
    </row>
    <row r="10" spans="2:8" ht="15" customHeight="1" x14ac:dyDescent="0.25">
      <c r="B10" s="1"/>
      <c r="C10" s="2"/>
    </row>
    <row r="11" spans="2:8" ht="15" customHeight="1" x14ac:dyDescent="0.3">
      <c r="B11" s="21" t="s">
        <v>13</v>
      </c>
      <c r="C11" s="2"/>
      <c r="D11" s="43"/>
      <c r="E11" s="39"/>
      <c r="F11" s="21" t="s">
        <v>14</v>
      </c>
      <c r="H11" s="4"/>
    </row>
    <row r="12" spans="2:8" ht="15" customHeight="1" x14ac:dyDescent="0.25">
      <c r="D12" s="43"/>
      <c r="E12" s="39"/>
      <c r="H12" s="4"/>
    </row>
    <row r="13" spans="2:8" ht="15" customHeight="1" thickBot="1" x14ac:dyDescent="0.3">
      <c r="B13" s="30"/>
      <c r="C13" s="30"/>
      <c r="D13" s="43"/>
      <c r="E13" s="39"/>
      <c r="H13" s="4"/>
    </row>
    <row r="14" spans="2:8" ht="15" customHeight="1" thickTop="1" x14ac:dyDescent="0.25">
      <c r="B14" s="31" t="s">
        <v>0</v>
      </c>
      <c r="C14" s="16"/>
      <c r="D14" s="44"/>
      <c r="E14" s="40"/>
      <c r="F14" s="5" t="s">
        <v>52</v>
      </c>
      <c r="G14" s="38"/>
      <c r="H14" s="4"/>
    </row>
    <row r="15" spans="2:8" ht="15" customHeight="1" x14ac:dyDescent="0.25">
      <c r="B15" s="6" t="s">
        <v>21</v>
      </c>
      <c r="C15" s="7">
        <v>0</v>
      </c>
      <c r="D15" s="44"/>
      <c r="E15" s="40"/>
      <c r="F15" s="6" t="s">
        <v>16</v>
      </c>
      <c r="G15" s="23">
        <v>18000</v>
      </c>
      <c r="H15" s="4"/>
    </row>
    <row r="16" spans="2:8" ht="15" customHeight="1" x14ac:dyDescent="0.25">
      <c r="B16" s="6" t="s">
        <v>12</v>
      </c>
      <c r="C16" s="32">
        <v>0</v>
      </c>
      <c r="D16" s="44"/>
      <c r="E16" s="40"/>
      <c r="F16" s="6" t="s">
        <v>17</v>
      </c>
      <c r="G16" s="23">
        <v>6000</v>
      </c>
      <c r="H16" s="4"/>
    </row>
    <row r="17" spans="2:8" ht="15" customHeight="1" x14ac:dyDescent="0.25">
      <c r="B17" s="6" t="s">
        <v>1</v>
      </c>
      <c r="C17" s="32">
        <v>0</v>
      </c>
      <c r="D17" s="44"/>
      <c r="E17" s="40"/>
      <c r="H17" s="4"/>
    </row>
    <row r="18" spans="2:8" ht="15" customHeight="1" x14ac:dyDescent="0.25">
      <c r="C18" s="10"/>
      <c r="D18" s="44"/>
      <c r="E18" s="40"/>
      <c r="F18" s="28" t="s">
        <v>35</v>
      </c>
      <c r="G18" s="23">
        <v>2000</v>
      </c>
      <c r="H18" s="4"/>
    </row>
    <row r="19" spans="2:8" ht="15" customHeight="1" thickBot="1" x14ac:dyDescent="0.3">
      <c r="B19" s="8" t="s">
        <v>2</v>
      </c>
      <c r="C19" s="9">
        <f>SUM(C15:C18)</f>
        <v>0</v>
      </c>
      <c r="D19" s="45">
        <f>C19/C47</f>
        <v>0</v>
      </c>
      <c r="E19" s="41"/>
      <c r="H19" s="4"/>
    </row>
    <row r="20" spans="2:8" ht="15" customHeight="1" thickTop="1" x14ac:dyDescent="0.25">
      <c r="B20" s="11" t="s">
        <v>4</v>
      </c>
      <c r="C20" s="12"/>
      <c r="D20" s="45"/>
      <c r="E20" s="41"/>
      <c r="F20" s="6" t="s">
        <v>23</v>
      </c>
      <c r="G20" s="23">
        <v>6120</v>
      </c>
      <c r="H20" s="4"/>
    </row>
    <row r="21" spans="2:8" ht="15" customHeight="1" x14ac:dyDescent="0.25">
      <c r="B21" s="6" t="s">
        <v>20</v>
      </c>
      <c r="C21" s="7">
        <v>2800</v>
      </c>
      <c r="D21" s="45"/>
      <c r="E21" s="41"/>
      <c r="F21" s="6" t="s">
        <v>24</v>
      </c>
      <c r="G21" s="23">
        <v>1875</v>
      </c>
      <c r="H21" s="4"/>
    </row>
    <row r="22" spans="2:8" ht="15" customHeight="1" x14ac:dyDescent="0.25">
      <c r="B22" s="13" t="s">
        <v>6</v>
      </c>
      <c r="C22" s="27">
        <v>400</v>
      </c>
      <c r="D22" s="45"/>
      <c r="E22" s="41"/>
      <c r="F22" s="6" t="s">
        <v>25</v>
      </c>
      <c r="G22" s="23">
        <v>6000</v>
      </c>
      <c r="H22" s="4"/>
    </row>
    <row r="23" spans="2:8" ht="15" customHeight="1" x14ac:dyDescent="0.25">
      <c r="B23" s="13" t="s">
        <v>7</v>
      </c>
      <c r="C23" s="7">
        <v>300</v>
      </c>
      <c r="D23" s="45"/>
      <c r="E23" s="41"/>
      <c r="F23" s="6" t="s">
        <v>26</v>
      </c>
      <c r="G23" s="23">
        <v>3000</v>
      </c>
      <c r="H23" s="4"/>
    </row>
    <row r="24" spans="2:8" ht="15" customHeight="1" x14ac:dyDescent="0.25">
      <c r="B24" s="6" t="s">
        <v>15</v>
      </c>
      <c r="C24" s="27">
        <v>800</v>
      </c>
      <c r="D24" s="45"/>
      <c r="E24" s="41"/>
      <c r="F24" s="6" t="s">
        <v>27</v>
      </c>
      <c r="G24" s="23">
        <v>3000</v>
      </c>
      <c r="H24" s="4"/>
    </row>
    <row r="25" spans="2:8" ht="15" customHeight="1" x14ac:dyDescent="0.25">
      <c r="B25" s="26"/>
      <c r="C25" s="27"/>
      <c r="D25" s="45"/>
      <c r="E25" s="41"/>
      <c r="F25" s="6" t="s">
        <v>28</v>
      </c>
      <c r="G25" s="23">
        <v>3000</v>
      </c>
      <c r="H25" s="4"/>
    </row>
    <row r="26" spans="2:8" ht="15" customHeight="1" x14ac:dyDescent="0.25">
      <c r="B26" s="26"/>
      <c r="C26" s="27"/>
      <c r="D26" s="45"/>
      <c r="E26" s="41"/>
      <c r="F26" s="25" t="s">
        <v>18</v>
      </c>
      <c r="G26" s="37">
        <v>5000</v>
      </c>
      <c r="H26" s="4"/>
    </row>
    <row r="27" spans="2:8" ht="15" customHeight="1" x14ac:dyDescent="0.25">
      <c r="B27" s="26"/>
      <c r="C27" s="27"/>
      <c r="D27" s="45"/>
      <c r="E27" s="41"/>
      <c r="F27" s="25" t="s">
        <v>22</v>
      </c>
      <c r="G27" s="37">
        <v>3750</v>
      </c>
      <c r="H27" s="4"/>
    </row>
    <row r="28" spans="2:8" ht="15" customHeight="1" x14ac:dyDescent="0.25">
      <c r="B28" s="26"/>
      <c r="C28" s="27"/>
      <c r="D28" s="45"/>
      <c r="E28" s="41"/>
      <c r="F28" s="25" t="s">
        <v>29</v>
      </c>
      <c r="G28" s="37">
        <v>5900</v>
      </c>
      <c r="H28" s="4"/>
    </row>
    <row r="29" spans="2:8" ht="15" customHeight="1" x14ac:dyDescent="0.25">
      <c r="D29" s="45"/>
      <c r="E29" s="41"/>
      <c r="F29" s="25" t="s">
        <v>33</v>
      </c>
      <c r="G29" s="37">
        <v>3000</v>
      </c>
      <c r="H29" s="4"/>
    </row>
    <row r="30" spans="2:8" ht="15" customHeight="1" thickBot="1" x14ac:dyDescent="0.3">
      <c r="B30" s="8" t="s">
        <v>2</v>
      </c>
      <c r="C30" s="9">
        <f>SUM(C21:C29)</f>
        <v>4300</v>
      </c>
      <c r="D30" s="45">
        <f>C30/C47</f>
        <v>4.7437806828837775E-2</v>
      </c>
      <c r="E30" s="41"/>
      <c r="F30" s="25" t="s">
        <v>34</v>
      </c>
      <c r="G30" s="23">
        <v>3000</v>
      </c>
      <c r="H30" s="4"/>
    </row>
    <row r="31" spans="2:8" ht="15" customHeight="1" thickTop="1" x14ac:dyDescent="0.25">
      <c r="B31" s="14" t="s">
        <v>8</v>
      </c>
      <c r="C31" s="7"/>
      <c r="D31" s="45"/>
      <c r="E31" s="41"/>
      <c r="F31" s="25" t="s">
        <v>36</v>
      </c>
      <c r="G31" s="23">
        <v>2000</v>
      </c>
      <c r="H31" s="4"/>
    </row>
    <row r="32" spans="2:8" ht="15" customHeight="1" x14ac:dyDescent="0.25">
      <c r="B32" s="6" t="s">
        <v>9</v>
      </c>
      <c r="C32" s="7">
        <v>2000</v>
      </c>
      <c r="D32" s="45"/>
      <c r="E32" s="41"/>
      <c r="F32" s="28" t="s">
        <v>37</v>
      </c>
      <c r="G32" s="23">
        <v>3000</v>
      </c>
      <c r="H32" s="4"/>
    </row>
    <row r="33" spans="2:9" ht="15" customHeight="1" x14ac:dyDescent="0.25">
      <c r="B33" s="15"/>
      <c r="C33" s="16"/>
      <c r="D33" s="45"/>
      <c r="E33" s="41"/>
      <c r="F33" s="24" t="s">
        <v>43</v>
      </c>
      <c r="G33" s="23">
        <v>6000</v>
      </c>
      <c r="H33" s="62"/>
    </row>
    <row r="34" spans="2:9" ht="15" customHeight="1" thickBot="1" x14ac:dyDescent="0.3">
      <c r="B34" s="8" t="s">
        <v>2</v>
      </c>
      <c r="C34" s="9">
        <f>SUM(C32:C33)</f>
        <v>2000</v>
      </c>
      <c r="D34" s="45">
        <f>C34/C47</f>
        <v>2.206409619945943E-2</v>
      </c>
      <c r="E34" s="41"/>
      <c r="H34" s="62"/>
    </row>
    <row r="35" spans="2:9" ht="15" customHeight="1" thickTop="1" x14ac:dyDescent="0.25">
      <c r="B35" s="14" t="s">
        <v>10</v>
      </c>
      <c r="C35" s="17"/>
      <c r="D35" s="45"/>
      <c r="E35" s="41"/>
      <c r="H35" s="63"/>
    </row>
    <row r="36" spans="2:9" ht="15" customHeight="1" x14ac:dyDescent="0.25">
      <c r="B36" s="57" t="s">
        <v>48</v>
      </c>
      <c r="C36" s="58">
        <v>15000</v>
      </c>
      <c r="D36" s="45"/>
      <c r="E36" s="41"/>
      <c r="F36" t="s">
        <v>31</v>
      </c>
      <c r="G36" s="23">
        <v>6000</v>
      </c>
      <c r="H36" s="63"/>
    </row>
    <row r="37" spans="2:9" ht="15" customHeight="1" x14ac:dyDescent="0.25">
      <c r="B37" s="57" t="s">
        <v>49</v>
      </c>
      <c r="C37" s="37">
        <v>20000</v>
      </c>
      <c r="D37" s="45"/>
      <c r="E37" s="41"/>
      <c r="F37" t="s">
        <v>19</v>
      </c>
      <c r="G37" s="23">
        <v>3000</v>
      </c>
      <c r="H37" s="62"/>
      <c r="I37" s="22"/>
    </row>
    <row r="38" spans="2:9" ht="15" customHeight="1" x14ac:dyDescent="0.25">
      <c r="B38" s="57" t="s">
        <v>44</v>
      </c>
      <c r="C38" s="37">
        <v>20000</v>
      </c>
      <c r="D38" s="45"/>
      <c r="E38" s="41"/>
      <c r="H38" s="62"/>
    </row>
    <row r="39" spans="2:9" ht="15" customHeight="1" x14ac:dyDescent="0.25">
      <c r="B39" s="57" t="s">
        <v>50</v>
      </c>
      <c r="C39" s="37">
        <v>25000</v>
      </c>
      <c r="D39" s="45"/>
      <c r="E39" s="41"/>
      <c r="H39" s="63"/>
    </row>
    <row r="40" spans="2:9" ht="15" customHeight="1" thickBot="1" x14ac:dyDescent="0.3">
      <c r="B40" s="57" t="s">
        <v>51</v>
      </c>
      <c r="C40" s="22">
        <v>4345</v>
      </c>
      <c r="D40" s="45"/>
      <c r="E40" s="41"/>
      <c r="F40" s="8" t="s">
        <v>2</v>
      </c>
      <c r="G40" s="9">
        <f>SUM(G15:G39)</f>
        <v>89645</v>
      </c>
      <c r="H40" s="62"/>
    </row>
    <row r="41" spans="2:9" ht="15" customHeight="1" thickTop="1" x14ac:dyDescent="0.25">
      <c r="B41" s="60"/>
      <c r="C41" s="59"/>
      <c r="D41" s="45"/>
      <c r="E41" s="41"/>
      <c r="F41" s="5" t="s">
        <v>5</v>
      </c>
      <c r="H41" s="4"/>
    </row>
    <row r="42" spans="2:9" ht="15" customHeight="1" x14ac:dyDescent="0.25">
      <c r="B42" s="61"/>
      <c r="C42" s="59"/>
      <c r="D42" s="45"/>
      <c r="E42" s="41"/>
      <c r="F42" s="6" t="s">
        <v>5</v>
      </c>
      <c r="G42" s="23">
        <v>1000</v>
      </c>
      <c r="H42" s="4"/>
    </row>
    <row r="43" spans="2:9" ht="15" customHeight="1" x14ac:dyDescent="0.25">
      <c r="D43" s="45"/>
      <c r="E43" s="41"/>
      <c r="H43" s="4"/>
    </row>
    <row r="44" spans="2:9" ht="15" customHeight="1" thickBot="1" x14ac:dyDescent="0.3">
      <c r="B44" s="8" t="s">
        <v>2</v>
      </c>
      <c r="C44" s="9">
        <f>SUM(C36:C42)</f>
        <v>84345</v>
      </c>
      <c r="D44" s="45">
        <f>C44/C47</f>
        <v>0.93049809697170283</v>
      </c>
      <c r="E44" s="41"/>
      <c r="F44" s="8" t="s">
        <v>2</v>
      </c>
      <c r="G44" s="9">
        <f>SUM(G41:G43)</f>
        <v>1000</v>
      </c>
      <c r="H44" s="4"/>
    </row>
    <row r="45" spans="2:9" ht="15" customHeight="1" thickTop="1" x14ac:dyDescent="0.25">
      <c r="E45" s="41"/>
      <c r="H45" s="4"/>
    </row>
    <row r="46" spans="2:9" ht="15" customHeight="1" x14ac:dyDescent="0.25">
      <c r="C46" s="10"/>
      <c r="D46" s="44"/>
      <c r="E46" s="40"/>
      <c r="H46" s="4"/>
    </row>
    <row r="47" spans="2:9" ht="15" customHeight="1" thickBot="1" x14ac:dyDescent="0.3">
      <c r="B47" s="19" t="s">
        <v>11</v>
      </c>
      <c r="C47" s="20">
        <f>C44+C34+C30+C19</f>
        <v>90645</v>
      </c>
      <c r="D47" s="45">
        <f>SUM(D19:D44)</f>
        <v>1</v>
      </c>
      <c r="E47" s="41"/>
      <c r="F47" s="19" t="s">
        <v>11</v>
      </c>
      <c r="G47" s="20">
        <f>G40+G44</f>
        <v>90645</v>
      </c>
      <c r="H47" s="4"/>
    </row>
    <row r="48" spans="2:9" ht="15" customHeight="1" thickTop="1" x14ac:dyDescent="0.25"/>
  </sheetData>
  <mergeCells count="2">
    <mergeCell ref="B6:H6"/>
    <mergeCell ref="B3:H3"/>
  </mergeCells>
  <phoneticPr fontId="11" type="noConversion"/>
  <pageMargins left="0.75" right="0.75" top="0.55000000000000004" bottom="1" header="0" footer="0"/>
  <pageSetup paperSize="9" scale="6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2"/>
  <sheetViews>
    <sheetView topLeftCell="A14" zoomScaleNormal="100" workbookViewId="0">
      <selection activeCell="F32" sqref="F32"/>
    </sheetView>
  </sheetViews>
  <sheetFormatPr baseColWidth="10" defaultRowHeight="13.2" x14ac:dyDescent="0.25"/>
  <cols>
    <col min="1" max="1" width="8.6640625" customWidth="1"/>
    <col min="2" max="2" width="38.109375" customWidth="1"/>
    <col min="3" max="3" width="10.88671875" customWidth="1"/>
    <col min="4" max="4" width="7.44140625" customWidth="1"/>
    <col min="5" max="5" width="3.6640625" customWidth="1"/>
    <col min="6" max="6" width="40.5546875" customWidth="1"/>
    <col min="7" max="7" width="11.33203125" customWidth="1"/>
    <col min="8" max="8" width="4.6640625" customWidth="1"/>
  </cols>
  <sheetData>
    <row r="4" spans="2:8" ht="13.8" thickBot="1" x14ac:dyDescent="0.3">
      <c r="D4" s="42"/>
    </row>
    <row r="5" spans="2:8" ht="26.25" customHeight="1" thickBot="1" x14ac:dyDescent="0.3">
      <c r="B5" s="65" t="s">
        <v>45</v>
      </c>
      <c r="C5" s="66"/>
      <c r="D5" s="66"/>
      <c r="E5" s="66"/>
      <c r="F5" s="66"/>
      <c r="G5" s="66"/>
      <c r="H5" s="67"/>
    </row>
    <row r="6" spans="2:8" x14ac:dyDescent="0.25">
      <c r="D6" s="42"/>
    </row>
    <row r="7" spans="2:8" x14ac:dyDescent="0.25">
      <c r="D7" s="42"/>
    </row>
    <row r="8" spans="2:8" ht="17.399999999999999" x14ac:dyDescent="0.3">
      <c r="B8" s="64" t="s">
        <v>38</v>
      </c>
      <c r="C8" s="64"/>
      <c r="D8" s="64"/>
      <c r="E8" s="64"/>
      <c r="F8" s="64"/>
      <c r="G8" s="64"/>
      <c r="H8" s="64"/>
    </row>
    <row r="9" spans="2:8" x14ac:dyDescent="0.25">
      <c r="D9" s="42"/>
    </row>
    <row r="10" spans="2:8" x14ac:dyDescent="0.25">
      <c r="D10" s="42"/>
    </row>
    <row r="11" spans="2:8" ht="15" x14ac:dyDescent="0.25">
      <c r="B11" s="1"/>
      <c r="C11" s="2"/>
      <c r="D11" s="42"/>
    </row>
    <row r="12" spans="2:8" ht="15" x14ac:dyDescent="0.25">
      <c r="B12" s="1"/>
      <c r="C12" s="2"/>
      <c r="D12" s="42"/>
    </row>
    <row r="13" spans="2:8" ht="15" customHeight="1" x14ac:dyDescent="0.3">
      <c r="B13" s="21" t="s">
        <v>13</v>
      </c>
      <c r="C13" s="2"/>
      <c r="D13" s="43"/>
      <c r="E13" s="39"/>
      <c r="F13" s="21" t="s">
        <v>14</v>
      </c>
      <c r="G13" s="3"/>
      <c r="H13" s="39"/>
    </row>
    <row r="14" spans="2:8" ht="15" customHeight="1" x14ac:dyDescent="0.25">
      <c r="D14" s="43"/>
      <c r="E14" s="39"/>
      <c r="G14" s="3"/>
      <c r="H14" s="39"/>
    </row>
    <row r="15" spans="2:8" ht="15" customHeight="1" thickBot="1" x14ac:dyDescent="0.3">
      <c r="B15" s="30"/>
      <c r="C15" s="30"/>
      <c r="D15" s="43"/>
      <c r="E15" s="39"/>
      <c r="G15" s="3"/>
      <c r="H15" s="39"/>
    </row>
    <row r="16" spans="2:8" ht="15" customHeight="1" thickTop="1" x14ac:dyDescent="0.25">
      <c r="B16" s="31" t="s">
        <v>0</v>
      </c>
      <c r="C16" s="16"/>
      <c r="D16" s="44"/>
      <c r="E16" s="40"/>
      <c r="F16" s="5" t="s">
        <v>3</v>
      </c>
      <c r="G16" s="48"/>
      <c r="H16" s="39"/>
    </row>
    <row r="17" spans="2:9" ht="15" customHeight="1" x14ac:dyDescent="0.25">
      <c r="B17" s="6" t="s">
        <v>21</v>
      </c>
      <c r="C17" s="7">
        <v>0</v>
      </c>
      <c r="D17" s="44"/>
      <c r="E17" s="40"/>
      <c r="F17" s="6" t="s">
        <v>46</v>
      </c>
      <c r="G17" s="49">
        <v>87645</v>
      </c>
      <c r="H17" s="39"/>
    </row>
    <row r="18" spans="2:9" ht="15" customHeight="1" x14ac:dyDescent="0.25">
      <c r="B18" s="6" t="s">
        <v>12</v>
      </c>
      <c r="C18" s="32">
        <v>0</v>
      </c>
      <c r="D18" s="44"/>
      <c r="E18" s="40"/>
      <c r="F18" s="6" t="s">
        <v>19</v>
      </c>
      <c r="G18" s="50">
        <v>6000</v>
      </c>
      <c r="H18" s="39"/>
      <c r="I18" s="22"/>
    </row>
    <row r="19" spans="2:9" ht="15" customHeight="1" x14ac:dyDescent="0.25">
      <c r="B19" s="6" t="s">
        <v>1</v>
      </c>
      <c r="C19" s="32">
        <v>0</v>
      </c>
      <c r="D19" s="44"/>
      <c r="E19" s="40"/>
      <c r="G19" s="3"/>
      <c r="H19" s="39"/>
    </row>
    <row r="20" spans="2:9" ht="15" customHeight="1" thickBot="1" x14ac:dyDescent="0.3">
      <c r="C20" s="10"/>
      <c r="D20" s="44"/>
      <c r="E20" s="40"/>
      <c r="F20" s="8" t="s">
        <v>2</v>
      </c>
      <c r="G20" s="51">
        <f>SUM(G17:G19)</f>
        <v>93645</v>
      </c>
      <c r="H20" s="39"/>
    </row>
    <row r="21" spans="2:9" ht="15" customHeight="1" thickTop="1" thickBot="1" x14ac:dyDescent="0.3">
      <c r="B21" s="8" t="s">
        <v>2</v>
      </c>
      <c r="C21" s="9">
        <f>SUM(C17:C20)</f>
        <v>0</v>
      </c>
      <c r="D21" s="45">
        <f>C21/C49</f>
        <v>0</v>
      </c>
      <c r="E21" s="41"/>
      <c r="F21" s="5" t="s">
        <v>5</v>
      </c>
      <c r="G21" s="3"/>
      <c r="H21" s="39"/>
    </row>
    <row r="22" spans="2:9" ht="15" customHeight="1" thickTop="1" x14ac:dyDescent="0.25">
      <c r="B22" s="11" t="s">
        <v>4</v>
      </c>
      <c r="C22" s="12"/>
      <c r="D22" s="45"/>
      <c r="E22" s="41"/>
      <c r="F22" s="6" t="s">
        <v>5</v>
      </c>
      <c r="G22" s="52">
        <v>1000</v>
      </c>
      <c r="H22" s="39"/>
    </row>
    <row r="23" spans="2:9" ht="15" customHeight="1" x14ac:dyDescent="0.25">
      <c r="B23" s="6" t="s">
        <v>20</v>
      </c>
      <c r="C23" s="7">
        <v>2800</v>
      </c>
      <c r="D23" s="45"/>
      <c r="E23" s="41"/>
      <c r="G23" s="3"/>
      <c r="H23" s="39"/>
    </row>
    <row r="24" spans="2:9" ht="15" customHeight="1" thickBot="1" x14ac:dyDescent="0.3">
      <c r="B24" s="13" t="s">
        <v>6</v>
      </c>
      <c r="C24" s="27">
        <v>400</v>
      </c>
      <c r="D24" s="45"/>
      <c r="E24" s="41"/>
      <c r="F24" s="8" t="s">
        <v>2</v>
      </c>
      <c r="G24" s="51">
        <f>SUM(G21:G23)</f>
        <v>1000</v>
      </c>
      <c r="H24" s="39"/>
    </row>
    <row r="25" spans="2:9" ht="15" customHeight="1" thickTop="1" x14ac:dyDescent="0.25">
      <c r="B25" s="13" t="s">
        <v>7</v>
      </c>
      <c r="C25" s="7">
        <v>300</v>
      </c>
      <c r="D25" s="45"/>
      <c r="E25" s="41"/>
      <c r="G25" s="3"/>
      <c r="H25" s="39"/>
    </row>
    <row r="26" spans="2:9" ht="15" customHeight="1" x14ac:dyDescent="0.25">
      <c r="B26" s="6" t="s">
        <v>15</v>
      </c>
      <c r="C26" s="27">
        <v>800</v>
      </c>
      <c r="D26" s="45"/>
      <c r="E26" s="41"/>
      <c r="H26" s="39"/>
    </row>
    <row r="27" spans="2:9" ht="15" customHeight="1" x14ac:dyDescent="0.25">
      <c r="B27" s="26"/>
      <c r="C27" s="27"/>
      <c r="D27" s="45"/>
      <c r="E27" s="41"/>
      <c r="F27" s="26"/>
      <c r="G27" s="53"/>
      <c r="H27" s="39"/>
    </row>
    <row r="28" spans="2:9" ht="15" customHeight="1" x14ac:dyDescent="0.25">
      <c r="B28" s="26"/>
      <c r="C28" s="27"/>
      <c r="D28" s="45"/>
      <c r="E28" s="41"/>
      <c r="F28" s="25"/>
      <c r="G28" s="54"/>
      <c r="H28" s="39"/>
    </row>
    <row r="29" spans="2:9" ht="15" customHeight="1" x14ac:dyDescent="0.25">
      <c r="B29" s="26"/>
      <c r="C29" s="27"/>
      <c r="D29" s="45"/>
      <c r="E29" s="41"/>
      <c r="F29" s="25"/>
      <c r="G29" s="54"/>
      <c r="H29" s="39"/>
    </row>
    <row r="30" spans="2:9" ht="15" customHeight="1" x14ac:dyDescent="0.25">
      <c r="B30" s="26"/>
      <c r="C30" s="27"/>
      <c r="D30" s="45"/>
      <c r="E30" s="41"/>
      <c r="F30" s="25"/>
      <c r="G30" s="54"/>
      <c r="H30" s="39"/>
    </row>
    <row r="31" spans="2:9" ht="15" customHeight="1" x14ac:dyDescent="0.25">
      <c r="D31" s="45"/>
      <c r="E31" s="41"/>
      <c r="F31" s="25"/>
      <c r="G31" s="54"/>
      <c r="H31" s="39"/>
    </row>
    <row r="32" spans="2:9" ht="15" customHeight="1" thickBot="1" x14ac:dyDescent="0.3">
      <c r="B32" s="8" t="s">
        <v>2</v>
      </c>
      <c r="C32" s="9">
        <f>SUM(C23:C31)</f>
        <v>4300</v>
      </c>
      <c r="D32" s="45">
        <f>C32/C49</f>
        <v>4.5432933593956365E-2</v>
      </c>
      <c r="E32" s="41"/>
      <c r="F32" s="25"/>
      <c r="G32" s="53"/>
      <c r="H32" s="39"/>
    </row>
    <row r="33" spans="2:8" ht="15" customHeight="1" thickTop="1" x14ac:dyDescent="0.25">
      <c r="B33" s="14" t="s">
        <v>8</v>
      </c>
      <c r="C33" s="7"/>
      <c r="D33" s="45"/>
      <c r="E33" s="41"/>
      <c r="F33" s="25"/>
      <c r="G33" s="53"/>
      <c r="H33" s="39"/>
    </row>
    <row r="34" spans="2:8" ht="15" customHeight="1" x14ac:dyDescent="0.25">
      <c r="B34" s="6" t="s">
        <v>9</v>
      </c>
      <c r="C34" s="7">
        <v>2000</v>
      </c>
      <c r="D34" s="45"/>
      <c r="E34" s="41"/>
      <c r="F34" s="25"/>
      <c r="G34" s="53"/>
      <c r="H34" s="39"/>
    </row>
    <row r="35" spans="2:8" ht="15" customHeight="1" x14ac:dyDescent="0.25">
      <c r="B35" s="15"/>
      <c r="C35" s="16"/>
      <c r="D35" s="45"/>
      <c r="E35" s="41"/>
      <c r="F35" s="28"/>
      <c r="G35" s="53"/>
      <c r="H35" s="39"/>
    </row>
    <row r="36" spans="2:8" ht="15" customHeight="1" thickBot="1" x14ac:dyDescent="0.3">
      <c r="B36" s="8" t="s">
        <v>2</v>
      </c>
      <c r="C36" s="9">
        <f>SUM(C34:C35)</f>
        <v>2000</v>
      </c>
      <c r="D36" s="45">
        <f>C36/C49</f>
        <v>2.1131597020444821E-2</v>
      </c>
      <c r="E36" s="41"/>
      <c r="F36" s="46"/>
      <c r="G36" s="53"/>
      <c r="H36" s="39"/>
    </row>
    <row r="37" spans="2:8" ht="15" customHeight="1" thickTop="1" x14ac:dyDescent="0.25">
      <c r="B37" s="14" t="s">
        <v>10</v>
      </c>
      <c r="C37" s="17"/>
      <c r="D37" s="45"/>
      <c r="E37" s="41"/>
      <c r="F37" s="39"/>
      <c r="G37" s="3"/>
      <c r="H37" s="39"/>
    </row>
    <row r="38" spans="2:8" ht="15" customHeight="1" x14ac:dyDescent="0.25">
      <c r="B38" s="33" t="s">
        <v>39</v>
      </c>
      <c r="C38" s="35">
        <v>8000</v>
      </c>
      <c r="D38" s="45"/>
      <c r="E38" s="41"/>
      <c r="F38" s="39"/>
      <c r="G38" s="53"/>
      <c r="H38" s="39"/>
    </row>
    <row r="39" spans="2:8" ht="15" customHeight="1" x14ac:dyDescent="0.25">
      <c r="B39" s="33" t="s">
        <v>40</v>
      </c>
      <c r="C39" s="29">
        <v>8000</v>
      </c>
      <c r="D39" s="45"/>
      <c r="E39" s="41"/>
      <c r="F39" s="39"/>
      <c r="G39" s="53"/>
      <c r="H39" s="39"/>
    </row>
    <row r="40" spans="2:8" ht="15" customHeight="1" x14ac:dyDescent="0.25">
      <c r="B40" s="33" t="s">
        <v>42</v>
      </c>
      <c r="C40" s="29">
        <v>20000</v>
      </c>
      <c r="D40" s="45"/>
      <c r="E40" s="41"/>
      <c r="F40" s="39"/>
      <c r="G40" s="3"/>
      <c r="H40" s="39"/>
    </row>
    <row r="41" spans="2:8" ht="15" customHeight="1" x14ac:dyDescent="0.25">
      <c r="B41" s="33" t="s">
        <v>41</v>
      </c>
      <c r="C41" s="29">
        <v>25000</v>
      </c>
      <c r="D41" s="45"/>
      <c r="E41" s="41"/>
      <c r="F41" s="39"/>
      <c r="G41" s="3"/>
      <c r="H41" s="39"/>
    </row>
    <row r="42" spans="2:8" ht="15" customHeight="1" x14ac:dyDescent="0.25">
      <c r="B42" s="33" t="s">
        <v>32</v>
      </c>
      <c r="C42" s="36">
        <v>10000</v>
      </c>
      <c r="D42" s="45"/>
      <c r="E42" s="41"/>
      <c r="F42" s="47"/>
      <c r="G42" s="55"/>
      <c r="H42" s="39"/>
    </row>
    <row r="43" spans="2:8" ht="15" customHeight="1" x14ac:dyDescent="0.25">
      <c r="B43" s="34" t="s">
        <v>44</v>
      </c>
      <c r="C43" s="36">
        <v>10000</v>
      </c>
      <c r="D43" s="45"/>
      <c r="E43" s="41"/>
      <c r="F43" s="31"/>
      <c r="G43" s="3"/>
      <c r="H43" s="39"/>
    </row>
    <row r="44" spans="2:8" ht="15" customHeight="1" x14ac:dyDescent="0.25">
      <c r="B44" s="15" t="s">
        <v>30</v>
      </c>
      <c r="C44" s="36">
        <v>7345</v>
      </c>
      <c r="D44" s="45"/>
      <c r="E44" s="41"/>
      <c r="F44" s="26"/>
      <c r="G44" s="53"/>
      <c r="H44" s="39"/>
    </row>
    <row r="45" spans="2:8" ht="15" customHeight="1" x14ac:dyDescent="0.25">
      <c r="D45" s="45"/>
      <c r="E45" s="41"/>
      <c r="G45" s="3"/>
      <c r="H45" s="39"/>
    </row>
    <row r="46" spans="2:8" ht="15" customHeight="1" x14ac:dyDescent="0.25">
      <c r="B46" s="18"/>
      <c r="C46" s="29"/>
      <c r="D46" s="45"/>
      <c r="E46" s="41"/>
      <c r="F46" s="47"/>
      <c r="G46" s="55"/>
      <c r="H46" s="39"/>
    </row>
    <row r="47" spans="2:8" ht="15" customHeight="1" thickBot="1" x14ac:dyDescent="0.3">
      <c r="B47" s="8" t="s">
        <v>2</v>
      </c>
      <c r="C47" s="9">
        <f>SUM(C38:C46)</f>
        <v>88345</v>
      </c>
      <c r="D47" s="45">
        <f>C47/C49</f>
        <v>0.93343546938559885</v>
      </c>
      <c r="E47" s="41"/>
      <c r="F47" s="39"/>
      <c r="G47" s="3"/>
      <c r="H47" s="39"/>
    </row>
    <row r="48" spans="2:8" ht="15" customHeight="1" thickTop="1" x14ac:dyDescent="0.25">
      <c r="C48" s="10"/>
      <c r="D48" s="44"/>
      <c r="E48" s="40"/>
      <c r="G48" s="3"/>
      <c r="H48" s="39"/>
    </row>
    <row r="49" spans="2:8" ht="15" customHeight="1" thickBot="1" x14ac:dyDescent="0.3">
      <c r="B49" s="19" t="s">
        <v>11</v>
      </c>
      <c r="C49" s="20">
        <f>C47+C36+C32+C21</f>
        <v>94645</v>
      </c>
      <c r="D49" s="45">
        <f>SUM(D21:D47)</f>
        <v>1</v>
      </c>
      <c r="E49" s="41"/>
      <c r="F49" s="19" t="s">
        <v>11</v>
      </c>
      <c r="G49" s="56">
        <f>SUM(G20,G24)</f>
        <v>94645</v>
      </c>
      <c r="H49" s="39"/>
    </row>
    <row r="50" spans="2:8" ht="15" customHeight="1" thickTop="1" x14ac:dyDescent="0.25">
      <c r="D50" s="42"/>
    </row>
    <row r="51" spans="2:8" x14ac:dyDescent="0.25">
      <c r="D51" s="42"/>
    </row>
    <row r="52" spans="2:8" x14ac:dyDescent="0.25">
      <c r="D52" s="42"/>
    </row>
  </sheetData>
  <mergeCells count="2">
    <mergeCell ref="B5:H5"/>
    <mergeCell ref="B8:H8"/>
  </mergeCells>
  <phoneticPr fontId="11" type="noConversion"/>
  <pageMargins left="0.75" right="0.75" top="1.27" bottom="1" header="0.17" footer="0"/>
  <pageSetup paperSize="9" scale="6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Desglossat</vt:lpstr>
      <vt:lpstr>Resum</vt:lpstr>
      <vt:lpstr>Desglossat!Área_de_impresión</vt:lpstr>
      <vt:lpstr>Resum!Área_de_impresión</vt:lpstr>
    </vt:vector>
  </TitlesOfParts>
  <Company>CONSORCI DRASSANES BARCELONA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Conosrci Drassanes Reials i MMB</dc:creator>
  <cp:lastModifiedBy>Nubilum</cp:lastModifiedBy>
  <cp:lastPrinted>2015-10-29T10:56:40Z</cp:lastPrinted>
  <dcterms:created xsi:type="dcterms:W3CDTF">2006-11-21T09:14:47Z</dcterms:created>
  <dcterms:modified xsi:type="dcterms:W3CDTF">2018-05-24T10:11:11Z</dcterms:modified>
</cp:coreProperties>
</file>